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7500" windowHeight="3090" tabRatio="714"/>
  </bookViews>
  <sheets>
    <sheet name="01.01" sheetId="132" r:id="rId1"/>
  </sheets>
  <definedNames>
    <definedName name="_xlnm.Print_Titles" localSheetId="0">'01.01'!$A:$B</definedName>
    <definedName name="_xlnm.Print_Area" localSheetId="0">'01.01'!$A$1:$R$42</definedName>
  </definedNames>
  <calcPr calcId="125725"/>
</workbook>
</file>

<file path=xl/calcChain.xml><?xml version="1.0" encoding="utf-8"?>
<calcChain xmlns="http://schemas.openxmlformats.org/spreadsheetml/2006/main">
  <c r="E35" i="132"/>
  <c r="C35"/>
  <c r="F35" l="1"/>
  <c r="N29"/>
  <c r="N25"/>
  <c r="N21"/>
  <c r="N17"/>
  <c r="N13"/>
  <c r="F40"/>
  <c r="F38"/>
  <c r="F36"/>
  <c r="F34"/>
  <c r="F32"/>
  <c r="F30"/>
  <c r="F28"/>
  <c r="F26"/>
  <c r="F24"/>
  <c r="F22"/>
  <c r="F20"/>
  <c r="F18"/>
  <c r="F16"/>
  <c r="F14"/>
  <c r="F12"/>
  <c r="F13"/>
  <c r="F15"/>
  <c r="F17"/>
  <c r="F19"/>
  <c r="F21"/>
  <c r="F23"/>
  <c r="F25"/>
  <c r="F27"/>
  <c r="F29"/>
  <c r="F31"/>
  <c r="F33"/>
  <c r="F37"/>
  <c r="F39"/>
  <c r="K41"/>
  <c r="L41"/>
  <c r="M41"/>
  <c r="N14"/>
  <c r="N15"/>
  <c r="N16"/>
  <c r="N18"/>
  <c r="N19"/>
  <c r="N20"/>
  <c r="N22"/>
  <c r="N23"/>
  <c r="N24"/>
  <c r="N26"/>
  <c r="N27"/>
  <c r="N28"/>
  <c r="N30"/>
  <c r="N31"/>
  <c r="N32"/>
  <c r="N33"/>
  <c r="N34"/>
  <c r="N35"/>
  <c r="N36"/>
  <c r="N37"/>
  <c r="N38"/>
  <c r="N39"/>
  <c r="N40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12"/>
  <c r="Q41"/>
  <c r="O41"/>
  <c r="N12" l="1"/>
  <c r="N41" s="1"/>
  <c r="R41" l="1"/>
  <c r="P41"/>
  <c r="I41"/>
  <c r="H41"/>
  <c r="G41"/>
  <c r="E41"/>
  <c r="D41"/>
  <c r="C41"/>
  <c r="J41" l="1"/>
  <c r="F41"/>
</calcChain>
</file>

<file path=xl/sharedStrings.xml><?xml version="1.0" encoding="utf-8"?>
<sst xmlns="http://schemas.openxmlformats.org/spreadsheetml/2006/main" count="61" uniqueCount="52">
  <si>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</si>
  <si>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</si>
  <si>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</si>
  <si>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</si>
  <si>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</si>
  <si>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</si>
  <si>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</si>
  <si>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</si>
  <si>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</si>
  <si>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</si>
  <si>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</si>
  <si>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</si>
  <si>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</si>
  <si>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</si>
  <si>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</si>
  <si>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</si>
  <si>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</si>
  <si>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</si>
  <si>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</si>
  <si>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</si>
  <si>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</si>
  <si>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</si>
  <si>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</si>
  <si>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</si>
  <si>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</si>
  <si>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</si>
  <si>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</si>
  <si>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</si>
  <si>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</si>
  <si>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</si>
  <si>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</si>
  <si>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</si>
  <si>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</si>
  <si>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</si>
  <si>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</si>
  <si>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</si>
  <si>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</si>
  <si>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</si>
  <si>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</si>
  <si>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Остаток на 01.01.2015</t>
  </si>
  <si>
    <t>Остаток долга на 01.01.2015</t>
  </si>
  <si>
    <t>Получено бюджетных кредитов в 2015 году</t>
  </si>
  <si>
    <t>Погашено бюджетных кредитов в 2015 году</t>
  </si>
  <si>
    <t>Получено бюдженых кредитов в 2015 году</t>
  </si>
  <si>
    <t>Погашено бюдженых кредитов в 2015 году</t>
  </si>
  <si>
    <t>Привлечено кредитов в 2015 году</t>
  </si>
  <si>
    <t>Погашено кредитов в 2015 году</t>
  </si>
  <si>
    <t>Предоставлено гарантий в 2015 году</t>
  </si>
  <si>
    <t>Погашено/ списано гарантий в 2015 году</t>
  </si>
  <si>
    <t>по состоянию на 01.01.2016</t>
  </si>
  <si>
    <t>Остаток на 01.01.2016</t>
  </si>
  <si>
    <t>Остаток долга на 01.01.2016</t>
  </si>
</sst>
</file>

<file path=xl/styles.xml><?xml version="1.0" encoding="utf-8"?>
<styleSheet xmlns="http://schemas.openxmlformats.org/spreadsheetml/2006/main">
  <fonts count="16">
    <font>
      <sz val="10"/>
      <name val="Arial Cyr"/>
      <charset val="204"/>
    </font>
    <font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sz val="10"/>
      <name val="Times New Roman Cyr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2" fontId="1" fillId="2" borderId="0" xfId="0" applyNumberFormat="1" applyFont="1" applyFill="1"/>
    <xf numFmtId="2" fontId="4" fillId="2" borderId="4" xfId="0" applyNumberFormat="1" applyFont="1" applyFill="1" applyBorder="1" applyAlignment="1">
      <alignment horizontal="center" vertical="center" wrapText="1"/>
    </xf>
    <xf numFmtId="2" fontId="4" fillId="2" borderId="5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2" fontId="5" fillId="2" borderId="0" xfId="0" applyNumberFormat="1" applyFont="1" applyFill="1"/>
    <xf numFmtId="1" fontId="4" fillId="2" borderId="5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/>
    <xf numFmtId="0" fontId="1" fillId="2" borderId="0" xfId="0" applyFont="1" applyFill="1" applyBorder="1" applyAlignment="1">
      <alignment horizontal="center"/>
    </xf>
    <xf numFmtId="0" fontId="6" fillId="2" borderId="0" xfId="0" applyFont="1" applyFill="1"/>
    <xf numFmtId="2" fontId="1" fillId="2" borderId="0" xfId="0" applyNumberFormat="1" applyFont="1" applyFill="1" applyBorder="1" applyAlignment="1">
      <alignment horizontal="center"/>
    </xf>
    <xf numFmtId="0" fontId="3" fillId="2" borderId="0" xfId="0" applyFont="1" applyFill="1"/>
    <xf numFmtId="1" fontId="4" fillId="2" borderId="23" xfId="0" applyNumberFormat="1" applyFont="1" applyFill="1" applyBorder="1" applyAlignment="1">
      <alignment horizontal="center" vertical="center"/>
    </xf>
    <xf numFmtId="2" fontId="4" fillId="2" borderId="19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4" fillId="2" borderId="6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0" xfId="0" applyFont="1" applyFill="1" applyBorder="1"/>
    <xf numFmtId="4" fontId="7" fillId="2" borderId="0" xfId="0" applyNumberFormat="1" applyFont="1" applyFill="1"/>
    <xf numFmtId="0" fontId="4" fillId="2" borderId="10" xfId="0" applyFont="1" applyFill="1" applyBorder="1"/>
    <xf numFmtId="0" fontId="4" fillId="2" borderId="2" xfId="0" applyFont="1" applyFill="1" applyBorder="1"/>
    <xf numFmtId="0" fontId="4" fillId="2" borderId="13" xfId="0" applyFont="1" applyFill="1" applyBorder="1"/>
    <xf numFmtId="0" fontId="4" fillId="2" borderId="15" xfId="0" applyFont="1" applyFill="1" applyBorder="1"/>
    <xf numFmtId="2" fontId="9" fillId="2" borderId="16" xfId="0" applyNumberFormat="1" applyFont="1" applyFill="1" applyBorder="1"/>
    <xf numFmtId="2" fontId="9" fillId="2" borderId="20" xfId="0" applyNumberFormat="1" applyFont="1" applyFill="1" applyBorder="1"/>
    <xf numFmtId="0" fontId="12" fillId="2" borderId="0" xfId="0" applyFont="1" applyFill="1"/>
    <xf numFmtId="0" fontId="1" fillId="2" borderId="0" xfId="0" applyFont="1" applyFill="1" applyBorder="1"/>
    <xf numFmtId="3" fontId="1" fillId="2" borderId="0" xfId="0" applyNumberFormat="1" applyFont="1" applyFill="1" applyBorder="1" applyAlignment="1">
      <alignment horizontal="left"/>
    </xf>
    <xf numFmtId="4" fontId="12" fillId="2" borderId="0" xfId="0" applyNumberFormat="1" applyFont="1" applyFill="1"/>
    <xf numFmtId="4" fontId="5" fillId="2" borderId="0" xfId="0" applyNumberFormat="1" applyFont="1" applyFill="1"/>
    <xf numFmtId="0" fontId="0" fillId="2" borderId="0" xfId="0" applyFont="1" applyFill="1"/>
    <xf numFmtId="4" fontId="4" fillId="0" borderId="11" xfId="0" applyNumberFormat="1" applyFont="1" applyFill="1" applyBorder="1" applyAlignment="1">
      <alignment horizontal="right"/>
    </xf>
    <xf numFmtId="4" fontId="14" fillId="0" borderId="2" xfId="0" applyNumberFormat="1" applyFont="1" applyFill="1" applyBorder="1" applyAlignment="1">
      <alignment horizontal="right"/>
    </xf>
    <xf numFmtId="4" fontId="4" fillId="0" borderId="3" xfId="0" applyNumberFormat="1" applyFont="1" applyFill="1" applyBorder="1" applyAlignment="1">
      <alignment horizontal="right"/>
    </xf>
    <xf numFmtId="4" fontId="4" fillId="0" borderId="2" xfId="0" applyNumberFormat="1" applyFont="1" applyFill="1" applyBorder="1" applyAlignment="1">
      <alignment horizontal="right"/>
    </xf>
    <xf numFmtId="4" fontId="14" fillId="0" borderId="1" xfId="0" applyNumberFormat="1" applyFont="1" applyFill="1" applyBorder="1" applyAlignment="1">
      <alignment horizontal="right"/>
    </xf>
    <xf numFmtId="4" fontId="4" fillId="0" borderId="26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9" fillId="0" borderId="20" xfId="0" applyNumberFormat="1" applyFont="1" applyFill="1" applyBorder="1" applyAlignment="1">
      <alignment horizontal="right"/>
    </xf>
    <xf numFmtId="4" fontId="9" fillId="0" borderId="5" xfId="0" applyNumberFormat="1" applyFont="1" applyFill="1" applyBorder="1" applyAlignment="1">
      <alignment horizontal="right"/>
    </xf>
    <xf numFmtId="4" fontId="9" fillId="0" borderId="19" xfId="0" applyNumberFormat="1" applyFont="1" applyFill="1" applyBorder="1" applyAlignment="1">
      <alignment horizontal="right"/>
    </xf>
    <xf numFmtId="0" fontId="4" fillId="0" borderId="10" xfId="0" applyFont="1" applyFill="1" applyBorder="1"/>
    <xf numFmtId="0" fontId="4" fillId="0" borderId="2" xfId="0" applyFont="1" applyFill="1" applyBorder="1"/>
    <xf numFmtId="4" fontId="4" fillId="0" borderId="12" xfId="0" applyNumberFormat="1" applyFont="1" applyFill="1" applyBorder="1" applyAlignment="1">
      <alignment horizontal="right"/>
    </xf>
    <xf numFmtId="0" fontId="7" fillId="0" borderId="0" xfId="0" applyFont="1" applyFill="1"/>
    <xf numFmtId="4" fontId="4" fillId="0" borderId="10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3" xfId="0" applyNumberFormat="1" applyFont="1" applyFill="1" applyBorder="1" applyAlignment="1">
      <alignment horizontal="right"/>
    </xf>
    <xf numFmtId="4" fontId="4" fillId="0" borderId="24" xfId="0" applyNumberFormat="1" applyFont="1" applyFill="1" applyBorder="1" applyAlignment="1">
      <alignment horizontal="right"/>
    </xf>
    <xf numFmtId="4" fontId="9" fillId="0" borderId="16" xfId="0" applyNumberFormat="1" applyFont="1" applyFill="1" applyBorder="1" applyAlignment="1">
      <alignment horizontal="right"/>
    </xf>
    <xf numFmtId="4" fontId="9" fillId="0" borderId="17" xfId="0" applyNumberFormat="1" applyFont="1" applyFill="1" applyBorder="1" applyAlignment="1">
      <alignment horizontal="right"/>
    </xf>
    <xf numFmtId="4" fontId="9" fillId="0" borderId="4" xfId="0" applyNumberFormat="1" applyFont="1" applyFill="1" applyBorder="1" applyAlignment="1">
      <alignment horizontal="right"/>
    </xf>
    <xf numFmtId="4" fontId="9" fillId="0" borderId="25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0" fontId="13" fillId="2" borderId="4" xfId="0" applyNumberFormat="1" applyFont="1" applyFill="1" applyBorder="1" applyAlignment="1">
      <alignment horizontal="center" vertical="center"/>
    </xf>
    <xf numFmtId="0" fontId="13" fillId="2" borderId="5" xfId="0" applyNumberFormat="1" applyFont="1" applyFill="1" applyBorder="1" applyAlignment="1">
      <alignment horizontal="center" vertical="center"/>
    </xf>
    <xf numFmtId="0" fontId="13" fillId="2" borderId="19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10" fillId="2" borderId="22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1" fontId="4" fillId="2" borderId="6" xfId="0" applyNumberFormat="1" applyFont="1" applyFill="1" applyBorder="1" applyAlignment="1">
      <alignment horizontal="center" vertical="center" wrapText="1"/>
    </xf>
    <xf numFmtId="1" fontId="4" fillId="2" borderId="23" xfId="0" applyNumberFormat="1" applyFont="1" applyFill="1" applyBorder="1" applyAlignment="1">
      <alignment horizontal="center" vertical="center" wrapText="1"/>
    </xf>
    <xf numFmtId="0" fontId="10" fillId="2" borderId="21" xfId="0" applyFont="1" applyFill="1" applyBorder="1" applyAlignment="1">
      <alignment horizontal="center" vertical="center" wrapText="1"/>
    </xf>
    <xf numFmtId="2" fontId="4" fillId="2" borderId="6" xfId="0" applyNumberFormat="1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5"/>
  <sheetViews>
    <sheetView tabSelected="1" zoomScale="80" zoomScaleNormal="80" workbookViewId="0">
      <selection activeCell="N43" sqref="N43"/>
    </sheetView>
  </sheetViews>
  <sheetFormatPr defaultColWidth="13" defaultRowHeight="12"/>
  <cols>
    <col min="1" max="1" width="4.85546875" style="1" customWidth="1"/>
    <col min="2" max="2" width="24.140625" style="1" customWidth="1"/>
    <col min="3" max="3" width="16.28515625" style="1" customWidth="1"/>
    <col min="4" max="4" width="16.42578125" style="1" customWidth="1"/>
    <col min="5" max="5" width="16.85546875" style="1" customWidth="1"/>
    <col min="6" max="6" width="18.28515625" style="1" customWidth="1"/>
    <col min="7" max="7" width="16.7109375" style="1" customWidth="1"/>
    <col min="8" max="8" width="18.42578125" style="1" customWidth="1"/>
    <col min="9" max="9" width="17.140625" style="1" customWidth="1"/>
    <col min="10" max="10" width="18" style="1" customWidth="1"/>
    <col min="11" max="11" width="18.7109375" style="1" customWidth="1"/>
    <col min="12" max="13" width="19.7109375" style="1" customWidth="1"/>
    <col min="14" max="14" width="20.5703125" style="1" customWidth="1"/>
    <col min="15" max="15" width="14.140625" style="1" customWidth="1"/>
    <col min="16" max="16" width="14.7109375" style="1" customWidth="1"/>
    <col min="17" max="17" width="14.28515625" style="1" customWidth="1"/>
    <col min="18" max="18" width="14.7109375" style="1" customWidth="1"/>
    <col min="19" max="16384" width="13" style="1"/>
  </cols>
  <sheetData>
    <row r="1" spans="1:18" ht="18.7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</row>
    <row r="2" spans="1:18" ht="18.75">
      <c r="A2" s="66" t="s">
        <v>35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</row>
    <row r="3" spans="1:18" ht="19.149999999999999" customHeight="1">
      <c r="A3" s="66" t="s">
        <v>49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</row>
    <row r="5" spans="1:18" s="9" customFormat="1" ht="15.75">
      <c r="A5" s="12"/>
      <c r="B5" s="12"/>
      <c r="C5" s="12"/>
      <c r="D5" s="12"/>
      <c r="E5" s="12"/>
      <c r="F5" s="13"/>
      <c r="G5" s="13"/>
      <c r="H5" s="13"/>
      <c r="I5" s="13"/>
      <c r="J5" s="13"/>
      <c r="K5" s="12"/>
      <c r="L5" s="12"/>
      <c r="M5" s="12"/>
      <c r="N5" s="12"/>
      <c r="O5" s="12"/>
      <c r="P5" s="12"/>
      <c r="Q5" s="12"/>
      <c r="R5" s="12"/>
    </row>
    <row r="6" spans="1:18" ht="20.65" customHeight="1">
      <c r="A6" s="2"/>
      <c r="B6" s="2"/>
      <c r="C6" s="2"/>
      <c r="D6" s="12"/>
      <c r="E6" s="2"/>
      <c r="F6" s="3"/>
      <c r="G6" s="3"/>
      <c r="H6" s="3"/>
      <c r="I6" s="3"/>
      <c r="J6" s="3"/>
      <c r="K6" s="2"/>
      <c r="L6" s="2"/>
      <c r="M6" s="2"/>
      <c r="N6" s="2"/>
      <c r="O6" s="2"/>
      <c r="P6" s="2"/>
      <c r="Q6" s="2"/>
      <c r="R6" s="2"/>
    </row>
    <row r="7" spans="1:18" ht="15.75" thickBot="1">
      <c r="A7" s="4"/>
      <c r="B7" s="4"/>
      <c r="C7" s="4"/>
      <c r="D7" s="4"/>
      <c r="E7" s="4"/>
      <c r="F7" s="5"/>
      <c r="G7" s="6"/>
      <c r="H7" s="6"/>
      <c r="I7" s="6"/>
      <c r="J7" s="6"/>
      <c r="K7" s="4"/>
      <c r="L7" s="4"/>
      <c r="M7" s="17"/>
      <c r="N7" s="4"/>
      <c r="O7" s="4"/>
      <c r="P7" s="4"/>
      <c r="Q7" s="17" t="s">
        <v>37</v>
      </c>
      <c r="R7" s="4"/>
    </row>
    <row r="8" spans="1:18" s="9" customFormat="1" ht="44.25" customHeight="1" thickBot="1">
      <c r="A8" s="67" t="s">
        <v>0</v>
      </c>
      <c r="B8" s="68"/>
      <c r="C8" s="71" t="s">
        <v>34</v>
      </c>
      <c r="D8" s="72"/>
      <c r="E8" s="72"/>
      <c r="F8" s="73"/>
      <c r="G8" s="74" t="s">
        <v>33</v>
      </c>
      <c r="H8" s="75"/>
      <c r="I8" s="75"/>
      <c r="J8" s="76"/>
      <c r="K8" s="77" t="s">
        <v>32</v>
      </c>
      <c r="L8" s="77"/>
      <c r="M8" s="77"/>
      <c r="N8" s="78"/>
      <c r="O8" s="81" t="s">
        <v>36</v>
      </c>
      <c r="P8" s="77"/>
      <c r="Q8" s="77"/>
      <c r="R8" s="78"/>
    </row>
    <row r="9" spans="1:18" s="9" customFormat="1" ht="87" customHeight="1" thickBot="1">
      <c r="A9" s="69"/>
      <c r="B9" s="70"/>
      <c r="C9" s="7" t="s">
        <v>39</v>
      </c>
      <c r="D9" s="85" t="s">
        <v>41</v>
      </c>
      <c r="E9" s="86" t="s">
        <v>42</v>
      </c>
      <c r="F9" s="8" t="s">
        <v>50</v>
      </c>
      <c r="G9" s="7" t="s">
        <v>39</v>
      </c>
      <c r="H9" s="79" t="s">
        <v>43</v>
      </c>
      <c r="I9" s="79" t="s">
        <v>44</v>
      </c>
      <c r="J9" s="8" t="s">
        <v>50</v>
      </c>
      <c r="K9" s="19" t="s">
        <v>39</v>
      </c>
      <c r="L9" s="79" t="s">
        <v>45</v>
      </c>
      <c r="M9" s="79" t="s">
        <v>46</v>
      </c>
      <c r="N9" s="11" t="s">
        <v>50</v>
      </c>
      <c r="O9" s="82" t="s">
        <v>40</v>
      </c>
      <c r="P9" s="79" t="s">
        <v>47</v>
      </c>
      <c r="Q9" s="79" t="s">
        <v>48</v>
      </c>
      <c r="R9" s="79" t="s">
        <v>51</v>
      </c>
    </row>
    <row r="10" spans="1:18" s="9" customFormat="1" ht="78" customHeight="1" thickBot="1">
      <c r="A10" s="69"/>
      <c r="B10" s="70"/>
      <c r="C10" s="22" t="s">
        <v>1</v>
      </c>
      <c r="D10" s="85"/>
      <c r="E10" s="86"/>
      <c r="F10" s="21" t="s">
        <v>1</v>
      </c>
      <c r="G10" s="22" t="s">
        <v>1</v>
      </c>
      <c r="H10" s="80"/>
      <c r="I10" s="80"/>
      <c r="J10" s="21" t="s">
        <v>1</v>
      </c>
      <c r="K10" s="23" t="s">
        <v>1</v>
      </c>
      <c r="L10" s="80"/>
      <c r="M10" s="80"/>
      <c r="N10" s="18" t="s">
        <v>1</v>
      </c>
      <c r="O10" s="83"/>
      <c r="P10" s="80"/>
      <c r="Q10" s="80"/>
      <c r="R10" s="84"/>
    </row>
    <row r="11" spans="1:18" s="24" customFormat="1" ht="13.35" customHeight="1" thickBot="1">
      <c r="A11" s="63" t="s">
        <v>2</v>
      </c>
      <c r="B11" s="64">
        <v>1</v>
      </c>
      <c r="C11" s="64">
        <v>2</v>
      </c>
      <c r="D11" s="65">
        <v>3</v>
      </c>
      <c r="E11" s="64">
        <v>4</v>
      </c>
      <c r="F11" s="64">
        <v>5</v>
      </c>
      <c r="G11" s="64">
        <v>6</v>
      </c>
      <c r="H11" s="65">
        <v>7</v>
      </c>
      <c r="I11" s="64">
        <v>8</v>
      </c>
      <c r="J11" s="64">
        <v>9</v>
      </c>
      <c r="K11" s="65">
        <v>10</v>
      </c>
      <c r="L11" s="64">
        <v>11</v>
      </c>
      <c r="M11" s="65">
        <v>12</v>
      </c>
      <c r="N11" s="64">
        <v>13</v>
      </c>
      <c r="O11" s="65">
        <v>14</v>
      </c>
      <c r="P11" s="64">
        <v>15</v>
      </c>
      <c r="Q11" s="65">
        <v>16</v>
      </c>
      <c r="R11" s="64">
        <v>17</v>
      </c>
    </row>
    <row r="12" spans="1:18" s="53" customFormat="1" ht="15.75">
      <c r="A12" s="50">
        <v>1</v>
      </c>
      <c r="B12" s="51" t="s">
        <v>3</v>
      </c>
      <c r="C12" s="54">
        <v>45313000</v>
      </c>
      <c r="D12" s="41">
        <v>0</v>
      </c>
      <c r="E12" s="42">
        <v>1850000</v>
      </c>
      <c r="F12" s="55">
        <f>C12+D12-E12</f>
        <v>43463000</v>
      </c>
      <c r="G12" s="38">
        <v>7617000</v>
      </c>
      <c r="H12" s="41">
        <v>0</v>
      </c>
      <c r="I12" s="39">
        <v>3700000</v>
      </c>
      <c r="J12" s="43">
        <f>G12+H12-I12</f>
        <v>3917000</v>
      </c>
      <c r="K12" s="38">
        <v>1024000000</v>
      </c>
      <c r="L12" s="39">
        <v>389550000</v>
      </c>
      <c r="M12" s="39">
        <v>384000000</v>
      </c>
      <c r="N12" s="40">
        <f>K12+L12-M12</f>
        <v>1029550000</v>
      </c>
      <c r="O12" s="52">
        <v>0</v>
      </c>
      <c r="P12" s="42">
        <v>0</v>
      </c>
      <c r="Q12" s="42">
        <v>0</v>
      </c>
      <c r="R12" s="40">
        <v>0</v>
      </c>
    </row>
    <row r="13" spans="1:18" s="53" customFormat="1" ht="15.75">
      <c r="A13" s="50">
        <v>2</v>
      </c>
      <c r="B13" s="51" t="s">
        <v>4</v>
      </c>
      <c r="C13" s="54">
        <v>14034000</v>
      </c>
      <c r="D13" s="41">
        <v>7500000</v>
      </c>
      <c r="E13" s="42">
        <v>9713000</v>
      </c>
      <c r="F13" s="55">
        <f t="shared" ref="F13:F40" si="0">C13+D13-E13</f>
        <v>11821000</v>
      </c>
      <c r="G13" s="38">
        <v>0</v>
      </c>
      <c r="H13" s="41">
        <v>0</v>
      </c>
      <c r="I13" s="39">
        <v>0</v>
      </c>
      <c r="J13" s="43">
        <f t="shared" ref="J13:J40" si="1">G13+H13-I13</f>
        <v>0</v>
      </c>
      <c r="K13" s="38">
        <v>190000000</v>
      </c>
      <c r="L13" s="39">
        <v>70000000</v>
      </c>
      <c r="M13" s="62">
        <v>46000000</v>
      </c>
      <c r="N13" s="40">
        <f t="shared" ref="N13:N40" si="2">K13+L13-M13</f>
        <v>214000000</v>
      </c>
      <c r="O13" s="52">
        <v>0</v>
      </c>
      <c r="P13" s="42">
        <v>0</v>
      </c>
      <c r="Q13" s="42">
        <v>0</v>
      </c>
      <c r="R13" s="40">
        <v>0</v>
      </c>
    </row>
    <row r="14" spans="1:18" s="9" customFormat="1" ht="15.75">
      <c r="A14" s="26">
        <v>3</v>
      </c>
      <c r="B14" s="27" t="s">
        <v>5</v>
      </c>
      <c r="C14" s="54">
        <v>5904000</v>
      </c>
      <c r="D14" s="41">
        <v>0</v>
      </c>
      <c r="E14" s="42">
        <v>0</v>
      </c>
      <c r="F14" s="55">
        <f t="shared" si="0"/>
        <v>5904000</v>
      </c>
      <c r="G14" s="38">
        <v>0</v>
      </c>
      <c r="H14" s="41">
        <v>0</v>
      </c>
      <c r="I14" s="39">
        <v>0</v>
      </c>
      <c r="J14" s="43">
        <f t="shared" si="1"/>
        <v>0</v>
      </c>
      <c r="K14" s="38">
        <v>45150000</v>
      </c>
      <c r="L14" s="39">
        <v>10000000</v>
      </c>
      <c r="M14" s="39">
        <v>11550000</v>
      </c>
      <c r="N14" s="40">
        <f t="shared" si="2"/>
        <v>43600000</v>
      </c>
      <c r="O14" s="52">
        <v>0</v>
      </c>
      <c r="P14" s="42">
        <v>0</v>
      </c>
      <c r="Q14" s="42">
        <v>0</v>
      </c>
      <c r="R14" s="40">
        <v>0</v>
      </c>
    </row>
    <row r="15" spans="1:18" s="9" customFormat="1" ht="15.75">
      <c r="A15" s="26">
        <v>4</v>
      </c>
      <c r="B15" s="27" t="s">
        <v>6</v>
      </c>
      <c r="C15" s="54">
        <v>0</v>
      </c>
      <c r="D15" s="41">
        <v>0</v>
      </c>
      <c r="E15" s="42">
        <v>0</v>
      </c>
      <c r="F15" s="55">
        <f t="shared" si="0"/>
        <v>0</v>
      </c>
      <c r="G15" s="38">
        <v>0</v>
      </c>
      <c r="H15" s="41">
        <v>0</v>
      </c>
      <c r="I15" s="39">
        <v>0</v>
      </c>
      <c r="J15" s="43">
        <f t="shared" si="1"/>
        <v>0</v>
      </c>
      <c r="K15" s="38">
        <v>0</v>
      </c>
      <c r="L15" s="39">
        <v>0</v>
      </c>
      <c r="M15" s="39">
        <v>0</v>
      </c>
      <c r="N15" s="40">
        <f t="shared" si="2"/>
        <v>0</v>
      </c>
      <c r="O15" s="52">
        <v>0</v>
      </c>
      <c r="P15" s="42">
        <v>0</v>
      </c>
      <c r="Q15" s="42">
        <v>0</v>
      </c>
      <c r="R15" s="40">
        <v>0</v>
      </c>
    </row>
    <row r="16" spans="1:18" s="9" customFormat="1" ht="15.75">
      <c r="A16" s="26">
        <v>5</v>
      </c>
      <c r="B16" s="27" t="s">
        <v>7</v>
      </c>
      <c r="C16" s="54">
        <v>110631000</v>
      </c>
      <c r="D16" s="41">
        <v>0</v>
      </c>
      <c r="E16" s="42">
        <v>15800000</v>
      </c>
      <c r="F16" s="55">
        <f t="shared" si="0"/>
        <v>94831000</v>
      </c>
      <c r="G16" s="38">
        <v>8240184.2999999998</v>
      </c>
      <c r="H16" s="41">
        <v>0</v>
      </c>
      <c r="I16" s="39">
        <v>2374640.0699999998</v>
      </c>
      <c r="J16" s="43">
        <f t="shared" si="1"/>
        <v>5865544.2300000004</v>
      </c>
      <c r="K16" s="38">
        <v>52800000</v>
      </c>
      <c r="L16" s="39">
        <v>50000000</v>
      </c>
      <c r="M16" s="39">
        <v>37800000</v>
      </c>
      <c r="N16" s="40">
        <f t="shared" si="2"/>
        <v>65000000</v>
      </c>
      <c r="O16" s="52">
        <v>0</v>
      </c>
      <c r="P16" s="42">
        <v>0</v>
      </c>
      <c r="Q16" s="42">
        <v>0</v>
      </c>
      <c r="R16" s="40">
        <v>0</v>
      </c>
    </row>
    <row r="17" spans="1:18" s="9" customFormat="1" ht="15.75">
      <c r="A17" s="26">
        <v>6</v>
      </c>
      <c r="B17" s="27" t="s">
        <v>8</v>
      </c>
      <c r="C17" s="54">
        <v>0</v>
      </c>
      <c r="D17" s="41">
        <v>0</v>
      </c>
      <c r="E17" s="42">
        <v>0</v>
      </c>
      <c r="F17" s="55">
        <f t="shared" si="0"/>
        <v>0</v>
      </c>
      <c r="G17" s="38">
        <v>0</v>
      </c>
      <c r="H17" s="41">
        <v>0</v>
      </c>
      <c r="I17" s="39">
        <v>0</v>
      </c>
      <c r="J17" s="43">
        <f t="shared" si="1"/>
        <v>0</v>
      </c>
      <c r="K17" s="38">
        <v>45830000</v>
      </c>
      <c r="L17" s="39">
        <v>26000000</v>
      </c>
      <c r="M17" s="39">
        <v>26087000</v>
      </c>
      <c r="N17" s="40">
        <f t="shared" si="2"/>
        <v>45743000</v>
      </c>
      <c r="O17" s="52">
        <v>0</v>
      </c>
      <c r="P17" s="42">
        <v>0</v>
      </c>
      <c r="Q17" s="42">
        <v>0</v>
      </c>
      <c r="R17" s="40">
        <v>0</v>
      </c>
    </row>
    <row r="18" spans="1:18" s="9" customFormat="1" ht="15.75">
      <c r="A18" s="26">
        <v>7</v>
      </c>
      <c r="B18" s="27" t="s">
        <v>9</v>
      </c>
      <c r="C18" s="54">
        <v>1981000</v>
      </c>
      <c r="D18" s="41">
        <v>0</v>
      </c>
      <c r="E18" s="42">
        <v>0</v>
      </c>
      <c r="F18" s="55">
        <f t="shared" si="0"/>
        <v>1981000</v>
      </c>
      <c r="G18" s="38">
        <v>496000</v>
      </c>
      <c r="H18" s="41">
        <v>0</v>
      </c>
      <c r="I18" s="39">
        <v>247000</v>
      </c>
      <c r="J18" s="43">
        <f t="shared" si="1"/>
        <v>249000</v>
      </c>
      <c r="K18" s="38">
        <v>28715000</v>
      </c>
      <c r="L18" s="39">
        <v>9079000</v>
      </c>
      <c r="M18" s="39">
        <v>12000000</v>
      </c>
      <c r="N18" s="40">
        <f t="shared" si="2"/>
        <v>25794000</v>
      </c>
      <c r="O18" s="52">
        <v>0</v>
      </c>
      <c r="P18" s="42">
        <v>0</v>
      </c>
      <c r="Q18" s="42">
        <v>0</v>
      </c>
      <c r="R18" s="40">
        <v>0</v>
      </c>
    </row>
    <row r="19" spans="1:18" s="9" customFormat="1" ht="15.75" customHeight="1">
      <c r="A19" s="26">
        <v>8</v>
      </c>
      <c r="B19" s="27" t="s">
        <v>10</v>
      </c>
      <c r="C19" s="54">
        <v>0</v>
      </c>
      <c r="D19" s="41">
        <v>0</v>
      </c>
      <c r="E19" s="42">
        <v>0</v>
      </c>
      <c r="F19" s="55">
        <f t="shared" si="0"/>
        <v>0</v>
      </c>
      <c r="G19" s="38">
        <v>3430357.89</v>
      </c>
      <c r="H19" s="41">
        <v>0</v>
      </c>
      <c r="I19" s="39">
        <v>3430357.8899999997</v>
      </c>
      <c r="J19" s="43">
        <f t="shared" si="1"/>
        <v>0</v>
      </c>
      <c r="K19" s="38">
        <v>0</v>
      </c>
      <c r="L19" s="39">
        <v>0</v>
      </c>
      <c r="M19" s="39">
        <v>0</v>
      </c>
      <c r="N19" s="40">
        <f t="shared" si="2"/>
        <v>0</v>
      </c>
      <c r="O19" s="52">
        <v>0</v>
      </c>
      <c r="P19" s="42">
        <v>0</v>
      </c>
      <c r="Q19" s="42">
        <v>0</v>
      </c>
      <c r="R19" s="40">
        <v>0</v>
      </c>
    </row>
    <row r="20" spans="1:18" s="9" customFormat="1" ht="16.899999999999999" customHeight="1">
      <c r="A20" s="26">
        <v>9</v>
      </c>
      <c r="B20" s="27" t="s">
        <v>11</v>
      </c>
      <c r="C20" s="54">
        <v>4002000</v>
      </c>
      <c r="D20" s="41">
        <v>0</v>
      </c>
      <c r="E20" s="42">
        <v>1334000</v>
      </c>
      <c r="F20" s="55">
        <f t="shared" si="0"/>
        <v>2668000</v>
      </c>
      <c r="G20" s="38">
        <v>0</v>
      </c>
      <c r="H20" s="41">
        <v>0</v>
      </c>
      <c r="I20" s="39">
        <v>0</v>
      </c>
      <c r="J20" s="43">
        <f t="shared" si="1"/>
        <v>0</v>
      </c>
      <c r="K20" s="38">
        <v>2000000</v>
      </c>
      <c r="L20" s="39">
        <v>0</v>
      </c>
      <c r="M20" s="39">
        <v>0</v>
      </c>
      <c r="N20" s="40">
        <f t="shared" si="2"/>
        <v>2000000</v>
      </c>
      <c r="O20" s="52">
        <v>0</v>
      </c>
      <c r="P20" s="42">
        <v>0</v>
      </c>
      <c r="Q20" s="42">
        <v>0</v>
      </c>
      <c r="R20" s="40">
        <v>0</v>
      </c>
    </row>
    <row r="21" spans="1:18" s="9" customFormat="1" ht="15.75">
      <c r="A21" s="26">
        <v>10</v>
      </c>
      <c r="B21" s="27" t="s">
        <v>12</v>
      </c>
      <c r="C21" s="54">
        <v>0</v>
      </c>
      <c r="D21" s="41">
        <v>0</v>
      </c>
      <c r="E21" s="42">
        <v>0</v>
      </c>
      <c r="F21" s="55">
        <f t="shared" si="0"/>
        <v>0</v>
      </c>
      <c r="G21" s="38">
        <v>10775000</v>
      </c>
      <c r="H21" s="41">
        <v>0</v>
      </c>
      <c r="I21" s="39">
        <v>5386000</v>
      </c>
      <c r="J21" s="43">
        <f t="shared" si="1"/>
        <v>5389000</v>
      </c>
      <c r="K21" s="38">
        <v>0</v>
      </c>
      <c r="L21" s="39">
        <v>0</v>
      </c>
      <c r="M21" s="39">
        <v>0</v>
      </c>
      <c r="N21" s="40">
        <f t="shared" si="2"/>
        <v>0</v>
      </c>
      <c r="O21" s="52">
        <v>0</v>
      </c>
      <c r="P21" s="42">
        <v>0</v>
      </c>
      <c r="Q21" s="42">
        <v>0</v>
      </c>
      <c r="R21" s="40">
        <v>0</v>
      </c>
    </row>
    <row r="22" spans="1:18" s="9" customFormat="1" ht="15.75">
      <c r="A22" s="26">
        <v>11</v>
      </c>
      <c r="B22" s="27" t="s">
        <v>13</v>
      </c>
      <c r="C22" s="54">
        <v>3287000</v>
      </c>
      <c r="D22" s="41">
        <v>0</v>
      </c>
      <c r="E22" s="42">
        <v>3287000</v>
      </c>
      <c r="F22" s="55">
        <f t="shared" si="0"/>
        <v>0</v>
      </c>
      <c r="G22" s="38">
        <v>0</v>
      </c>
      <c r="H22" s="41">
        <v>0</v>
      </c>
      <c r="I22" s="39">
        <v>0</v>
      </c>
      <c r="J22" s="43">
        <f t="shared" si="1"/>
        <v>0</v>
      </c>
      <c r="K22" s="38">
        <v>0</v>
      </c>
      <c r="L22" s="39">
        <v>0</v>
      </c>
      <c r="M22" s="39">
        <v>0</v>
      </c>
      <c r="N22" s="40">
        <f t="shared" si="2"/>
        <v>0</v>
      </c>
      <c r="O22" s="52">
        <v>0</v>
      </c>
      <c r="P22" s="42">
        <v>0</v>
      </c>
      <c r="Q22" s="42">
        <v>0</v>
      </c>
      <c r="R22" s="40">
        <v>0</v>
      </c>
    </row>
    <row r="23" spans="1:18" s="9" customFormat="1" ht="15.75">
      <c r="A23" s="26">
        <v>12</v>
      </c>
      <c r="B23" s="27" t="s">
        <v>14</v>
      </c>
      <c r="C23" s="54">
        <v>0</v>
      </c>
      <c r="D23" s="41">
        <v>0</v>
      </c>
      <c r="E23" s="42">
        <v>0</v>
      </c>
      <c r="F23" s="55">
        <f t="shared" si="0"/>
        <v>0</v>
      </c>
      <c r="G23" s="38">
        <v>0</v>
      </c>
      <c r="H23" s="41">
        <v>0</v>
      </c>
      <c r="I23" s="39">
        <v>0</v>
      </c>
      <c r="J23" s="43">
        <f t="shared" si="1"/>
        <v>0</v>
      </c>
      <c r="K23" s="38">
        <v>8730000</v>
      </c>
      <c r="L23" s="39">
        <v>10000000</v>
      </c>
      <c r="M23" s="39">
        <v>10630000</v>
      </c>
      <c r="N23" s="40">
        <f t="shared" si="2"/>
        <v>8100000</v>
      </c>
      <c r="O23" s="38">
        <v>0</v>
      </c>
      <c r="P23" s="42">
        <v>0</v>
      </c>
      <c r="Q23" s="42">
        <v>0</v>
      </c>
      <c r="R23" s="40">
        <v>0</v>
      </c>
    </row>
    <row r="24" spans="1:18" s="9" customFormat="1" ht="15.75">
      <c r="A24" s="26">
        <v>13</v>
      </c>
      <c r="B24" s="27" t="s">
        <v>15</v>
      </c>
      <c r="C24" s="54">
        <v>877996</v>
      </c>
      <c r="D24" s="41">
        <v>0</v>
      </c>
      <c r="E24" s="42">
        <v>688996</v>
      </c>
      <c r="F24" s="55">
        <f t="shared" si="0"/>
        <v>189000</v>
      </c>
      <c r="G24" s="38">
        <v>7669000</v>
      </c>
      <c r="H24" s="41">
        <v>0</v>
      </c>
      <c r="I24" s="39">
        <v>4000000</v>
      </c>
      <c r="J24" s="43">
        <f t="shared" si="1"/>
        <v>3669000</v>
      </c>
      <c r="K24" s="38">
        <v>8064000</v>
      </c>
      <c r="L24" s="39">
        <v>15478450.109999999</v>
      </c>
      <c r="M24" s="39">
        <v>8064000</v>
      </c>
      <c r="N24" s="40">
        <f t="shared" si="2"/>
        <v>15478450.109999999</v>
      </c>
      <c r="O24" s="52">
        <v>0</v>
      </c>
      <c r="P24" s="42">
        <v>0</v>
      </c>
      <c r="Q24" s="42">
        <v>0</v>
      </c>
      <c r="R24" s="40">
        <v>0</v>
      </c>
    </row>
    <row r="25" spans="1:18" s="9" customFormat="1" ht="15.75">
      <c r="A25" s="26">
        <v>14</v>
      </c>
      <c r="B25" s="27" t="s">
        <v>16</v>
      </c>
      <c r="C25" s="54">
        <v>9856000</v>
      </c>
      <c r="D25" s="41">
        <v>0</v>
      </c>
      <c r="E25" s="42">
        <v>0</v>
      </c>
      <c r="F25" s="55">
        <f t="shared" si="0"/>
        <v>9856000</v>
      </c>
      <c r="G25" s="38">
        <v>3313000</v>
      </c>
      <c r="H25" s="41">
        <v>0</v>
      </c>
      <c r="I25" s="39">
        <v>550000</v>
      </c>
      <c r="J25" s="43">
        <f t="shared" si="1"/>
        <v>2763000</v>
      </c>
      <c r="K25" s="38">
        <v>0</v>
      </c>
      <c r="L25" s="39">
        <v>0</v>
      </c>
      <c r="M25" s="39">
        <v>0</v>
      </c>
      <c r="N25" s="40">
        <f t="shared" si="2"/>
        <v>0</v>
      </c>
      <c r="O25" s="52">
        <v>0</v>
      </c>
      <c r="P25" s="42">
        <v>0</v>
      </c>
      <c r="Q25" s="42">
        <v>0</v>
      </c>
      <c r="R25" s="40">
        <v>0</v>
      </c>
    </row>
    <row r="26" spans="1:18" s="9" customFormat="1" ht="15.75">
      <c r="A26" s="26">
        <v>15</v>
      </c>
      <c r="B26" s="27" t="s">
        <v>17</v>
      </c>
      <c r="C26" s="54">
        <v>0</v>
      </c>
      <c r="D26" s="41">
        <v>0</v>
      </c>
      <c r="E26" s="42">
        <v>0</v>
      </c>
      <c r="F26" s="55">
        <f t="shared" si="0"/>
        <v>0</v>
      </c>
      <c r="G26" s="38">
        <v>0</v>
      </c>
      <c r="H26" s="41">
        <v>0</v>
      </c>
      <c r="I26" s="39">
        <v>0</v>
      </c>
      <c r="J26" s="43">
        <f t="shared" si="1"/>
        <v>0</v>
      </c>
      <c r="K26" s="38">
        <v>0</v>
      </c>
      <c r="L26" s="39">
        <v>0</v>
      </c>
      <c r="M26" s="39">
        <v>0</v>
      </c>
      <c r="N26" s="40">
        <f t="shared" si="2"/>
        <v>0</v>
      </c>
      <c r="O26" s="52">
        <v>0</v>
      </c>
      <c r="P26" s="42">
        <v>0</v>
      </c>
      <c r="Q26" s="42">
        <v>0</v>
      </c>
      <c r="R26" s="40">
        <v>0</v>
      </c>
    </row>
    <row r="27" spans="1:18" s="9" customFormat="1" ht="15.75">
      <c r="A27" s="26">
        <v>16</v>
      </c>
      <c r="B27" s="27" t="s">
        <v>18</v>
      </c>
      <c r="C27" s="54">
        <v>10000000</v>
      </c>
      <c r="D27" s="41">
        <v>0</v>
      </c>
      <c r="E27" s="42">
        <v>0</v>
      </c>
      <c r="F27" s="55">
        <f t="shared" si="0"/>
        <v>10000000</v>
      </c>
      <c r="G27" s="38">
        <v>4266000</v>
      </c>
      <c r="H27" s="41">
        <v>0</v>
      </c>
      <c r="I27" s="39">
        <v>1220000</v>
      </c>
      <c r="J27" s="43">
        <f t="shared" si="1"/>
        <v>3046000</v>
      </c>
      <c r="K27" s="38">
        <v>63000000</v>
      </c>
      <c r="L27" s="39">
        <v>10000000</v>
      </c>
      <c r="M27" s="39">
        <v>17000000</v>
      </c>
      <c r="N27" s="40">
        <f t="shared" si="2"/>
        <v>56000000</v>
      </c>
      <c r="O27" s="52">
        <v>0</v>
      </c>
      <c r="P27" s="42">
        <v>0</v>
      </c>
      <c r="Q27" s="42">
        <v>0</v>
      </c>
      <c r="R27" s="40">
        <v>0</v>
      </c>
    </row>
    <row r="28" spans="1:18" s="9" customFormat="1" ht="15.75">
      <c r="A28" s="26">
        <v>17</v>
      </c>
      <c r="B28" s="27" t="s">
        <v>19</v>
      </c>
      <c r="C28" s="54">
        <v>6956000</v>
      </c>
      <c r="D28" s="41">
        <v>0</v>
      </c>
      <c r="E28" s="42">
        <v>1644000</v>
      </c>
      <c r="F28" s="55">
        <f t="shared" si="0"/>
        <v>5312000</v>
      </c>
      <c r="G28" s="38">
        <v>817000</v>
      </c>
      <c r="H28" s="41">
        <v>0</v>
      </c>
      <c r="I28" s="39">
        <v>385000</v>
      </c>
      <c r="J28" s="43">
        <f t="shared" si="1"/>
        <v>432000</v>
      </c>
      <c r="K28" s="38">
        <v>0</v>
      </c>
      <c r="L28" s="39">
        <v>0</v>
      </c>
      <c r="M28" s="39">
        <v>0</v>
      </c>
      <c r="N28" s="40">
        <f t="shared" si="2"/>
        <v>0</v>
      </c>
      <c r="O28" s="52">
        <v>0</v>
      </c>
      <c r="P28" s="42">
        <v>0</v>
      </c>
      <c r="Q28" s="42">
        <v>0</v>
      </c>
      <c r="R28" s="40">
        <v>0</v>
      </c>
    </row>
    <row r="29" spans="1:18" s="9" customFormat="1" ht="15.75">
      <c r="A29" s="26">
        <v>18</v>
      </c>
      <c r="B29" s="27" t="s">
        <v>20</v>
      </c>
      <c r="C29" s="54">
        <v>1728000</v>
      </c>
      <c r="D29" s="41">
        <v>0</v>
      </c>
      <c r="E29" s="42">
        <v>0</v>
      </c>
      <c r="F29" s="55">
        <f t="shared" si="0"/>
        <v>1728000</v>
      </c>
      <c r="G29" s="38">
        <v>5655000</v>
      </c>
      <c r="H29" s="41">
        <v>0</v>
      </c>
      <c r="I29" s="39">
        <v>1782000</v>
      </c>
      <c r="J29" s="43">
        <f t="shared" si="1"/>
        <v>3873000</v>
      </c>
      <c r="K29" s="38">
        <v>7900000</v>
      </c>
      <c r="L29" s="39">
        <v>0</v>
      </c>
      <c r="M29" s="39">
        <v>2000000</v>
      </c>
      <c r="N29" s="40">
        <f t="shared" si="2"/>
        <v>5900000</v>
      </c>
      <c r="O29" s="52">
        <v>0</v>
      </c>
      <c r="P29" s="42">
        <v>0</v>
      </c>
      <c r="Q29" s="42">
        <v>0</v>
      </c>
      <c r="R29" s="40">
        <v>0</v>
      </c>
    </row>
    <row r="30" spans="1:18" s="9" customFormat="1" ht="15.75">
      <c r="A30" s="26">
        <v>19</v>
      </c>
      <c r="B30" s="27" t="s">
        <v>21</v>
      </c>
      <c r="C30" s="54">
        <v>795000</v>
      </c>
      <c r="D30" s="41">
        <v>0</v>
      </c>
      <c r="E30" s="42">
        <v>0</v>
      </c>
      <c r="F30" s="55">
        <f t="shared" si="0"/>
        <v>795000</v>
      </c>
      <c r="G30" s="38">
        <v>560000</v>
      </c>
      <c r="H30" s="41">
        <v>0</v>
      </c>
      <c r="I30" s="39">
        <v>320000</v>
      </c>
      <c r="J30" s="43">
        <f t="shared" si="1"/>
        <v>240000</v>
      </c>
      <c r="K30" s="38">
        <v>0</v>
      </c>
      <c r="L30" s="39">
        <v>0</v>
      </c>
      <c r="M30" s="39">
        <v>0</v>
      </c>
      <c r="N30" s="40">
        <f t="shared" si="2"/>
        <v>0</v>
      </c>
      <c r="O30" s="52">
        <v>0</v>
      </c>
      <c r="P30" s="42">
        <v>0</v>
      </c>
      <c r="Q30" s="42">
        <v>0</v>
      </c>
      <c r="R30" s="40">
        <v>0</v>
      </c>
    </row>
    <row r="31" spans="1:18" s="9" customFormat="1" ht="15.75">
      <c r="A31" s="26">
        <v>20</v>
      </c>
      <c r="B31" s="27" t="s">
        <v>22</v>
      </c>
      <c r="C31" s="54">
        <v>0</v>
      </c>
      <c r="D31" s="41">
        <v>0</v>
      </c>
      <c r="E31" s="42">
        <v>0</v>
      </c>
      <c r="F31" s="55">
        <f t="shared" si="0"/>
        <v>0</v>
      </c>
      <c r="G31" s="38">
        <v>3311000</v>
      </c>
      <c r="H31" s="41">
        <v>0</v>
      </c>
      <c r="I31" s="39">
        <v>1920000</v>
      </c>
      <c r="J31" s="43">
        <f t="shared" si="1"/>
        <v>1391000</v>
      </c>
      <c r="K31" s="38">
        <v>0</v>
      </c>
      <c r="L31" s="39">
        <v>0</v>
      </c>
      <c r="M31" s="39">
        <v>0</v>
      </c>
      <c r="N31" s="40">
        <f t="shared" si="2"/>
        <v>0</v>
      </c>
      <c r="O31" s="52">
        <v>0</v>
      </c>
      <c r="P31" s="42">
        <v>0</v>
      </c>
      <c r="Q31" s="42">
        <v>0</v>
      </c>
      <c r="R31" s="40">
        <v>0</v>
      </c>
    </row>
    <row r="32" spans="1:18" s="9" customFormat="1" ht="15.75">
      <c r="A32" s="26">
        <v>21</v>
      </c>
      <c r="B32" s="27" t="s">
        <v>23</v>
      </c>
      <c r="C32" s="54">
        <v>0</v>
      </c>
      <c r="D32" s="41">
        <v>0</v>
      </c>
      <c r="E32" s="42">
        <v>0</v>
      </c>
      <c r="F32" s="55">
        <f t="shared" si="0"/>
        <v>0</v>
      </c>
      <c r="G32" s="38">
        <v>0</v>
      </c>
      <c r="H32" s="41">
        <v>0</v>
      </c>
      <c r="I32" s="39">
        <v>0</v>
      </c>
      <c r="J32" s="43">
        <f t="shared" si="1"/>
        <v>0</v>
      </c>
      <c r="K32" s="38">
        <v>0</v>
      </c>
      <c r="L32" s="39">
        <v>0</v>
      </c>
      <c r="M32" s="39">
        <v>0</v>
      </c>
      <c r="N32" s="40">
        <f t="shared" si="2"/>
        <v>0</v>
      </c>
      <c r="O32" s="52">
        <v>0</v>
      </c>
      <c r="P32" s="42">
        <v>0</v>
      </c>
      <c r="Q32" s="42">
        <v>0</v>
      </c>
      <c r="R32" s="40">
        <v>0</v>
      </c>
    </row>
    <row r="33" spans="1:18" s="9" customFormat="1" ht="15.75">
      <c r="A33" s="26">
        <v>22</v>
      </c>
      <c r="B33" s="27" t="s">
        <v>24</v>
      </c>
      <c r="C33" s="54">
        <v>0</v>
      </c>
      <c r="D33" s="41">
        <v>0</v>
      </c>
      <c r="E33" s="42">
        <v>0</v>
      </c>
      <c r="F33" s="55">
        <f t="shared" si="0"/>
        <v>0</v>
      </c>
      <c r="G33" s="38">
        <v>0</v>
      </c>
      <c r="H33" s="41">
        <v>0</v>
      </c>
      <c r="I33" s="39">
        <v>0</v>
      </c>
      <c r="J33" s="43">
        <f t="shared" si="1"/>
        <v>0</v>
      </c>
      <c r="K33" s="38">
        <v>0</v>
      </c>
      <c r="L33" s="39">
        <v>0</v>
      </c>
      <c r="M33" s="39">
        <v>0</v>
      </c>
      <c r="N33" s="40">
        <f t="shared" si="2"/>
        <v>0</v>
      </c>
      <c r="O33" s="52">
        <v>0</v>
      </c>
      <c r="P33" s="42">
        <v>0</v>
      </c>
      <c r="Q33" s="42">
        <v>0</v>
      </c>
      <c r="R33" s="40">
        <v>0</v>
      </c>
    </row>
    <row r="34" spans="1:18" s="9" customFormat="1" ht="15.75">
      <c r="A34" s="26">
        <v>23</v>
      </c>
      <c r="B34" s="27" t="s">
        <v>25</v>
      </c>
      <c r="C34" s="54">
        <v>0</v>
      </c>
      <c r="D34" s="41">
        <v>0</v>
      </c>
      <c r="E34" s="42">
        <v>0</v>
      </c>
      <c r="F34" s="55">
        <f t="shared" si="0"/>
        <v>0</v>
      </c>
      <c r="G34" s="38">
        <v>0</v>
      </c>
      <c r="H34" s="41">
        <v>0</v>
      </c>
      <c r="I34" s="39">
        <v>0</v>
      </c>
      <c r="J34" s="43">
        <f t="shared" si="1"/>
        <v>0</v>
      </c>
      <c r="K34" s="38">
        <v>0</v>
      </c>
      <c r="L34" s="39">
        <v>0</v>
      </c>
      <c r="M34" s="39">
        <v>0</v>
      </c>
      <c r="N34" s="40">
        <f t="shared" si="2"/>
        <v>0</v>
      </c>
      <c r="O34" s="52">
        <v>0</v>
      </c>
      <c r="P34" s="42">
        <v>0</v>
      </c>
      <c r="Q34" s="42">
        <v>0</v>
      </c>
      <c r="R34" s="40">
        <v>0</v>
      </c>
    </row>
    <row r="35" spans="1:18" s="9" customFormat="1" ht="15.75">
      <c r="A35" s="26">
        <v>24</v>
      </c>
      <c r="B35" s="27" t="s">
        <v>26</v>
      </c>
      <c r="C35" s="54">
        <f>2549300+9459680</f>
        <v>12008980</v>
      </c>
      <c r="D35" s="41">
        <v>5244000</v>
      </c>
      <c r="E35" s="42">
        <f>2549300+3308990.02</f>
        <v>5858290.0199999996</v>
      </c>
      <c r="F35" s="55">
        <f>C35+D35-E35</f>
        <v>11394689.98</v>
      </c>
      <c r="G35" s="38">
        <v>1675000</v>
      </c>
      <c r="H35" s="41">
        <v>0</v>
      </c>
      <c r="I35" s="39">
        <v>1675000</v>
      </c>
      <c r="J35" s="43">
        <f t="shared" si="1"/>
        <v>0</v>
      </c>
      <c r="K35" s="38">
        <v>8000000</v>
      </c>
      <c r="L35" s="39">
        <v>8000000</v>
      </c>
      <c r="M35" s="39">
        <v>8000000</v>
      </c>
      <c r="N35" s="40">
        <f t="shared" si="2"/>
        <v>8000000</v>
      </c>
      <c r="O35" s="52">
        <v>0</v>
      </c>
      <c r="P35" s="42">
        <v>0</v>
      </c>
      <c r="Q35" s="42">
        <v>0</v>
      </c>
      <c r="R35" s="40">
        <v>0</v>
      </c>
    </row>
    <row r="36" spans="1:18" s="9" customFormat="1" ht="15.75">
      <c r="A36" s="26">
        <v>25</v>
      </c>
      <c r="B36" s="27" t="s">
        <v>27</v>
      </c>
      <c r="C36" s="54">
        <v>3474800</v>
      </c>
      <c r="D36" s="41">
        <v>0</v>
      </c>
      <c r="E36" s="42">
        <v>0</v>
      </c>
      <c r="F36" s="55">
        <f t="shared" si="0"/>
        <v>3474800</v>
      </c>
      <c r="G36" s="38">
        <v>0</v>
      </c>
      <c r="H36" s="41">
        <v>0</v>
      </c>
      <c r="I36" s="39">
        <v>0</v>
      </c>
      <c r="J36" s="43">
        <f t="shared" si="1"/>
        <v>0</v>
      </c>
      <c r="K36" s="38">
        <v>0</v>
      </c>
      <c r="L36" s="39">
        <v>0</v>
      </c>
      <c r="M36" s="39">
        <v>0</v>
      </c>
      <c r="N36" s="40">
        <f t="shared" si="2"/>
        <v>0</v>
      </c>
      <c r="O36" s="52">
        <v>0</v>
      </c>
      <c r="P36" s="42">
        <v>0</v>
      </c>
      <c r="Q36" s="42">
        <v>0</v>
      </c>
      <c r="R36" s="40">
        <v>0</v>
      </c>
    </row>
    <row r="37" spans="1:18" s="9" customFormat="1" ht="13.5" customHeight="1">
      <c r="A37" s="26">
        <v>26</v>
      </c>
      <c r="B37" s="27" t="s">
        <v>28</v>
      </c>
      <c r="C37" s="54">
        <v>0</v>
      </c>
      <c r="D37" s="38">
        <v>0</v>
      </c>
      <c r="E37" s="42">
        <v>0</v>
      </c>
      <c r="F37" s="55">
        <f t="shared" si="0"/>
        <v>0</v>
      </c>
      <c r="G37" s="44">
        <v>0</v>
      </c>
      <c r="H37" s="38">
        <v>0</v>
      </c>
      <c r="I37" s="39">
        <v>0</v>
      </c>
      <c r="J37" s="43">
        <f t="shared" si="1"/>
        <v>0</v>
      </c>
      <c r="K37" s="38">
        <v>0</v>
      </c>
      <c r="L37" s="39">
        <v>0</v>
      </c>
      <c r="M37" s="39">
        <v>0</v>
      </c>
      <c r="N37" s="40">
        <f t="shared" si="2"/>
        <v>0</v>
      </c>
      <c r="O37" s="52">
        <v>0</v>
      </c>
      <c r="P37" s="42">
        <v>0</v>
      </c>
      <c r="Q37" s="42">
        <v>0</v>
      </c>
      <c r="R37" s="40">
        <v>0</v>
      </c>
    </row>
    <row r="38" spans="1:18" s="9" customFormat="1" ht="15.75">
      <c r="A38" s="26">
        <v>27</v>
      </c>
      <c r="B38" s="27" t="s">
        <v>29</v>
      </c>
      <c r="C38" s="54">
        <v>0</v>
      </c>
      <c r="D38" s="38">
        <v>0</v>
      </c>
      <c r="E38" s="42">
        <v>0</v>
      </c>
      <c r="F38" s="55">
        <f t="shared" si="0"/>
        <v>0</v>
      </c>
      <c r="G38" s="44">
        <v>0</v>
      </c>
      <c r="H38" s="38">
        <v>0</v>
      </c>
      <c r="I38" s="39">
        <v>0</v>
      </c>
      <c r="J38" s="43">
        <f t="shared" si="1"/>
        <v>0</v>
      </c>
      <c r="K38" s="38">
        <v>0</v>
      </c>
      <c r="L38" s="39">
        <v>0</v>
      </c>
      <c r="M38" s="39">
        <v>0</v>
      </c>
      <c r="N38" s="40">
        <f t="shared" si="2"/>
        <v>0</v>
      </c>
      <c r="O38" s="52">
        <v>0</v>
      </c>
      <c r="P38" s="42">
        <v>0</v>
      </c>
      <c r="Q38" s="42">
        <v>0</v>
      </c>
      <c r="R38" s="40">
        <v>0</v>
      </c>
    </row>
    <row r="39" spans="1:18" s="9" customFormat="1" ht="15.75">
      <c r="A39" s="26">
        <v>28</v>
      </c>
      <c r="B39" s="27" t="s">
        <v>30</v>
      </c>
      <c r="C39" s="54">
        <v>0</v>
      </c>
      <c r="D39" s="38">
        <v>0</v>
      </c>
      <c r="E39" s="42">
        <v>0</v>
      </c>
      <c r="F39" s="55">
        <f t="shared" si="0"/>
        <v>0</v>
      </c>
      <c r="G39" s="44">
        <v>0</v>
      </c>
      <c r="H39" s="38">
        <v>0</v>
      </c>
      <c r="I39" s="39">
        <v>0</v>
      </c>
      <c r="J39" s="43">
        <f t="shared" si="1"/>
        <v>0</v>
      </c>
      <c r="K39" s="38">
        <v>0</v>
      </c>
      <c r="L39" s="39">
        <v>0</v>
      </c>
      <c r="M39" s="39">
        <v>0</v>
      </c>
      <c r="N39" s="40">
        <f t="shared" si="2"/>
        <v>0</v>
      </c>
      <c r="O39" s="52">
        <v>0</v>
      </c>
      <c r="P39" s="42">
        <v>0</v>
      </c>
      <c r="Q39" s="42">
        <v>0</v>
      </c>
      <c r="R39" s="40">
        <v>0</v>
      </c>
    </row>
    <row r="40" spans="1:18" s="9" customFormat="1" ht="16.5" thickBot="1">
      <c r="A40" s="28">
        <v>29</v>
      </c>
      <c r="B40" s="29" t="s">
        <v>31</v>
      </c>
      <c r="C40" s="56">
        <v>0</v>
      </c>
      <c r="D40" s="45">
        <v>0</v>
      </c>
      <c r="E40" s="42">
        <v>0</v>
      </c>
      <c r="F40" s="55">
        <f t="shared" si="0"/>
        <v>0</v>
      </c>
      <c r="G40" s="44">
        <v>0</v>
      </c>
      <c r="H40" s="45">
        <v>0</v>
      </c>
      <c r="I40" s="39">
        <v>0</v>
      </c>
      <c r="J40" s="43">
        <f t="shared" si="1"/>
        <v>0</v>
      </c>
      <c r="K40" s="45">
        <v>0</v>
      </c>
      <c r="L40" s="39">
        <v>0</v>
      </c>
      <c r="M40" s="46">
        <v>0</v>
      </c>
      <c r="N40" s="40">
        <f t="shared" si="2"/>
        <v>0</v>
      </c>
      <c r="O40" s="52">
        <v>0</v>
      </c>
      <c r="P40" s="42">
        <v>0</v>
      </c>
      <c r="Q40" s="42">
        <v>0</v>
      </c>
      <c r="R40" s="57">
        <v>0</v>
      </c>
    </row>
    <row r="41" spans="1:18" s="32" customFormat="1" ht="16.5" thickBot="1">
      <c r="A41" s="30"/>
      <c r="B41" s="31" t="s">
        <v>38</v>
      </c>
      <c r="C41" s="58">
        <f>SUM(C12:C38)</f>
        <v>230848776</v>
      </c>
      <c r="D41" s="59">
        <f>SUM(D12:D38)</f>
        <v>12744000</v>
      </c>
      <c r="E41" s="47">
        <f>SUM(E12:E40)</f>
        <v>40175286.019999996</v>
      </c>
      <c r="F41" s="48">
        <f>SUM(F12:F40)</f>
        <v>203417489.97999999</v>
      </c>
      <c r="G41" s="48">
        <f>SUM(G12:G40)</f>
        <v>57824542.189999998</v>
      </c>
      <c r="H41" s="48">
        <f t="shared" ref="H41:J41" si="3">SUM(H12:H40)</f>
        <v>0</v>
      </c>
      <c r="I41" s="48">
        <f t="shared" si="3"/>
        <v>26989997.960000001</v>
      </c>
      <c r="J41" s="48">
        <f t="shared" si="3"/>
        <v>30834544.23</v>
      </c>
      <c r="K41" s="49">
        <f>SUM(K12:K40)</f>
        <v>1484189000</v>
      </c>
      <c r="L41" s="47">
        <f>SUM(L12:L40)</f>
        <v>598107450.11000001</v>
      </c>
      <c r="M41" s="47">
        <f>SUM(M12:M40)</f>
        <v>563131000</v>
      </c>
      <c r="N41" s="48">
        <f>SUM(N12:N40)</f>
        <v>1519165450.1099999</v>
      </c>
      <c r="O41" s="60">
        <f>SUM(O12:O40)</f>
        <v>0</v>
      </c>
      <c r="P41" s="61">
        <f>SUM(P12:P38)</f>
        <v>0</v>
      </c>
      <c r="Q41" s="49">
        <f>SUM(Q12:Q40)</f>
        <v>0</v>
      </c>
      <c r="R41" s="48">
        <f t="shared" ref="R41" si="4">SUM(R12:R38)</f>
        <v>0</v>
      </c>
    </row>
    <row r="42" spans="1:18" ht="18" customHeight="1">
      <c r="A42" s="4"/>
      <c r="B42" s="33"/>
      <c r="C42" s="34"/>
      <c r="D42" s="16"/>
      <c r="E42" s="16"/>
      <c r="F42" s="16"/>
      <c r="G42" s="16"/>
      <c r="H42" s="16"/>
      <c r="I42" s="16"/>
      <c r="J42" s="16"/>
      <c r="K42" s="14"/>
      <c r="L42" s="14"/>
      <c r="M42" s="14"/>
      <c r="N42" s="14"/>
      <c r="O42" s="14"/>
      <c r="P42" s="14"/>
      <c r="Q42" s="14"/>
      <c r="R42" s="14"/>
    </row>
    <row r="43" spans="1:18" ht="15.75">
      <c r="E43" s="10"/>
      <c r="J43" s="35"/>
    </row>
    <row r="44" spans="1:18">
      <c r="E44" s="10"/>
    </row>
    <row r="45" spans="1:18">
      <c r="E45" s="10"/>
    </row>
    <row r="46" spans="1:18" ht="22.5" customHeight="1">
      <c r="E46" s="10"/>
      <c r="I46" s="36"/>
      <c r="J46" s="25"/>
      <c r="K46" s="25"/>
      <c r="L46" s="25"/>
      <c r="M46" s="25"/>
      <c r="N46" s="25"/>
      <c r="O46" s="25"/>
      <c r="P46" s="25"/>
    </row>
    <row r="47" spans="1:18">
      <c r="E47" s="10"/>
      <c r="I47" s="36"/>
      <c r="J47" s="36"/>
    </row>
    <row r="48" spans="1:18" ht="12.75">
      <c r="E48" s="10"/>
      <c r="L48" s="37"/>
      <c r="P48" s="37"/>
    </row>
    <row r="49" spans="5:18">
      <c r="E49" s="10"/>
      <c r="K49" s="15"/>
      <c r="M49" s="15"/>
      <c r="N49" s="15"/>
      <c r="O49" s="15"/>
      <c r="Q49" s="15"/>
      <c r="R49" s="15"/>
    </row>
    <row r="50" spans="5:18">
      <c r="E50" s="10"/>
    </row>
    <row r="51" spans="5:18">
      <c r="E51" s="10"/>
    </row>
    <row r="52" spans="5:18">
      <c r="E52" s="10"/>
    </row>
    <row r="53" spans="5:18">
      <c r="E53" s="10"/>
    </row>
    <row r="54" spans="5:18">
      <c r="E54" s="10"/>
    </row>
    <row r="55" spans="5:18">
      <c r="E55" s="10"/>
    </row>
    <row r="56" spans="5:18">
      <c r="E56" s="10"/>
    </row>
    <row r="57" spans="5:18">
      <c r="E57" s="10"/>
    </row>
    <row r="58" spans="5:18">
      <c r="E58" s="10"/>
    </row>
    <row r="59" spans="5:18">
      <c r="E59" s="10"/>
    </row>
    <row r="60" spans="5:18">
      <c r="E60" s="10"/>
    </row>
    <row r="61" spans="5:18">
      <c r="E61" s="10"/>
    </row>
    <row r="62" spans="5:18">
      <c r="E62" s="10"/>
    </row>
    <row r="63" spans="5:18">
      <c r="E63" s="10"/>
    </row>
    <row r="64" spans="5:18">
      <c r="E64" s="10"/>
    </row>
    <row r="65" spans="5:5">
      <c r="E65" s="10"/>
    </row>
    <row r="66" spans="5:5">
      <c r="E66" s="10"/>
    </row>
    <row r="67" spans="5:5">
      <c r="E67" s="10"/>
    </row>
    <row r="68" spans="5:5">
      <c r="E68" s="10"/>
    </row>
    <row r="69" spans="5:5">
      <c r="E69" s="10"/>
    </row>
    <row r="70" spans="5:5">
      <c r="E70" s="10"/>
    </row>
    <row r="71" spans="5:5">
      <c r="E71" s="10"/>
    </row>
    <row r="72" spans="5:5">
      <c r="E72" s="10"/>
    </row>
    <row r="73" spans="5:5">
      <c r="E73" s="10"/>
    </row>
    <row r="74" spans="5:5">
      <c r="E74" s="10"/>
    </row>
    <row r="75" spans="5:5">
      <c r="E75" s="10"/>
    </row>
    <row r="76" spans="5:5">
      <c r="E76" s="10"/>
    </row>
    <row r="77" spans="5:5">
      <c r="E77" s="10"/>
    </row>
    <row r="78" spans="5:5">
      <c r="E78" s="10"/>
    </row>
    <row r="79" spans="5:5">
      <c r="E79" s="10"/>
    </row>
    <row r="80" spans="5:5">
      <c r="E80" s="10"/>
    </row>
    <row r="81" spans="5:5">
      <c r="E81" s="10"/>
    </row>
    <row r="82" spans="5:5">
      <c r="E82" s="10"/>
    </row>
    <row r="83" spans="5:5">
      <c r="E83" s="10"/>
    </row>
    <row r="84" spans="5:5">
      <c r="E84" s="10"/>
    </row>
    <row r="85" spans="5:5">
      <c r="E85" s="10"/>
    </row>
    <row r="86" spans="5:5">
      <c r="E86" s="10"/>
    </row>
    <row r="87" spans="5:5">
      <c r="E87" s="10"/>
    </row>
    <row r="88" spans="5:5">
      <c r="E88" s="10"/>
    </row>
    <row r="89" spans="5:5">
      <c r="E89" s="10"/>
    </row>
    <row r="90" spans="5:5">
      <c r="E90" s="10"/>
    </row>
    <row r="91" spans="5:5">
      <c r="E91" s="10"/>
    </row>
    <row r="92" spans="5:5">
      <c r="E92" s="10"/>
    </row>
    <row r="93" spans="5:5">
      <c r="E93" s="10"/>
    </row>
    <row r="94" spans="5:5">
      <c r="E94" s="10"/>
    </row>
    <row r="95" spans="5:5">
      <c r="E95" s="10"/>
    </row>
    <row r="96" spans="5:5">
      <c r="E96" s="10"/>
    </row>
    <row r="97" spans="5:5">
      <c r="E97" s="10"/>
    </row>
    <row r="98" spans="5:5">
      <c r="E98" s="10"/>
    </row>
    <row r="99" spans="5:5">
      <c r="E99" s="10"/>
    </row>
    <row r="100" spans="5:5">
      <c r="E100" s="10"/>
    </row>
    <row r="101" spans="5:5">
      <c r="E101" s="10"/>
    </row>
    <row r="102" spans="5:5">
      <c r="E102" s="10"/>
    </row>
    <row r="103" spans="5:5">
      <c r="E103" s="10"/>
    </row>
    <row r="104" spans="5:5">
      <c r="E104" s="10"/>
    </row>
    <row r="105" spans="5:5">
      <c r="E105" s="10"/>
    </row>
    <row r="106" spans="5:5">
      <c r="E106" s="10"/>
    </row>
    <row r="107" spans="5:5">
      <c r="E107" s="10"/>
    </row>
    <row r="108" spans="5:5">
      <c r="E108" s="10"/>
    </row>
    <row r="109" spans="5:5">
      <c r="E109" s="10"/>
    </row>
    <row r="110" spans="5:5">
      <c r="E110" s="10"/>
    </row>
    <row r="111" spans="5:5">
      <c r="E111" s="10"/>
    </row>
    <row r="112" spans="5:5">
      <c r="E112" s="10"/>
    </row>
    <row r="113" spans="5:5">
      <c r="E113" s="10"/>
    </row>
    <row r="114" spans="5:5">
      <c r="E114" s="10"/>
    </row>
    <row r="115" spans="5:5">
      <c r="E115" s="10"/>
    </row>
    <row r="116" spans="5:5">
      <c r="E116" s="10"/>
    </row>
    <row r="117" spans="5:5">
      <c r="E117" s="10"/>
    </row>
    <row r="118" spans="5:5">
      <c r="E118" s="10"/>
    </row>
    <row r="119" spans="5:5">
      <c r="E119" s="10"/>
    </row>
    <row r="120" spans="5:5">
      <c r="E120" s="10"/>
    </row>
    <row r="121" spans="5:5">
      <c r="E121" s="10"/>
    </row>
    <row r="122" spans="5:5">
      <c r="E122" s="10"/>
    </row>
    <row r="123" spans="5:5">
      <c r="E123" s="10"/>
    </row>
    <row r="124" spans="5:5">
      <c r="E124" s="10"/>
    </row>
    <row r="125" spans="5:5">
      <c r="E125" s="10"/>
    </row>
  </sheetData>
  <mergeCells count="17">
    <mergeCell ref="L9:L10"/>
    <mergeCell ref="A2:R2"/>
    <mergeCell ref="A3:R3"/>
    <mergeCell ref="A8:B10"/>
    <mergeCell ref="C8:F8"/>
    <mergeCell ref="G8:J8"/>
    <mergeCell ref="K8:N8"/>
    <mergeCell ref="M9:M10"/>
    <mergeCell ref="O8:R8"/>
    <mergeCell ref="O9:O10"/>
    <mergeCell ref="P9:P10"/>
    <mergeCell ref="Q9:Q10"/>
    <mergeCell ref="R9:R10"/>
    <mergeCell ref="D9:D10"/>
    <mergeCell ref="E9:E10"/>
    <mergeCell ref="H9:H10"/>
    <mergeCell ref="I9:I10"/>
  </mergeCells>
  <pageMargins left="0.19685039370078741" right="0" top="0.59055118110236227" bottom="0" header="0.31496062992125984" footer="0.31496062992125984"/>
  <pageSetup paperSize="9" scale="44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</vt:lpstr>
      <vt:lpstr>'01.01'!Заголовки_для_печати</vt:lpstr>
      <vt:lpstr>'01.01'!Область_печати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Киселёва Н.В.</cp:lastModifiedBy>
  <cp:lastPrinted>2015-12-07T00:59:48Z</cp:lastPrinted>
  <dcterms:created xsi:type="dcterms:W3CDTF">2003-04-08T22:26:07Z</dcterms:created>
  <dcterms:modified xsi:type="dcterms:W3CDTF">2016-01-18T00:52:53Z</dcterms:modified>
</cp:coreProperties>
</file>