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1355" windowHeight="6660" tabRatio="667" firstSheet="3" activeTab="3"/>
  </bookViews>
  <sheets>
    <sheet name="01.01.2015" sheetId="21" state="hidden" r:id="rId1"/>
    <sheet name="01.02.2015" sheetId="22" state="hidden" r:id="rId2"/>
    <sheet name="01.03.2015" sheetId="23" state="hidden" r:id="rId3"/>
    <sheet name="01.12.2016" sheetId="24" r:id="rId4"/>
  </sheets>
  <calcPr calcId="125725" fullPrecision="0"/>
</workbook>
</file>

<file path=xl/calcChain.xml><?xml version="1.0" encoding="utf-8"?>
<calcChain xmlns="http://schemas.openxmlformats.org/spreadsheetml/2006/main">
  <c r="J18" i="24"/>
  <c r="L28" l="1"/>
  <c r="K39" l="1"/>
  <c r="L10" l="1"/>
  <c r="I10" l="1"/>
  <c r="F10" l="1"/>
  <c r="M10" l="1"/>
  <c r="H39"/>
  <c r="G39"/>
  <c r="E39"/>
  <c r="C39"/>
  <c r="L38"/>
  <c r="I38"/>
  <c r="F38"/>
  <c r="D38"/>
  <c r="L37"/>
  <c r="I37"/>
  <c r="F37"/>
  <c r="D37"/>
  <c r="L36"/>
  <c r="I36"/>
  <c r="F36"/>
  <c r="D36"/>
  <c r="L35"/>
  <c r="I35"/>
  <c r="F35"/>
  <c r="D35"/>
  <c r="L34"/>
  <c r="J34"/>
  <c r="I34"/>
  <c r="F34"/>
  <c r="D34"/>
  <c r="L33"/>
  <c r="J33"/>
  <c r="I33"/>
  <c r="F33"/>
  <c r="D33"/>
  <c r="L32"/>
  <c r="I32"/>
  <c r="F32"/>
  <c r="D32"/>
  <c r="L31"/>
  <c r="I31"/>
  <c r="F31"/>
  <c r="D31"/>
  <c r="L30"/>
  <c r="I30"/>
  <c r="F30"/>
  <c r="D30"/>
  <c r="L29"/>
  <c r="J29"/>
  <c r="I29"/>
  <c r="F29"/>
  <c r="D29"/>
  <c r="J28"/>
  <c r="I28"/>
  <c r="F28"/>
  <c r="D28"/>
  <c r="L27"/>
  <c r="J27"/>
  <c r="I27"/>
  <c r="F27"/>
  <c r="D27"/>
  <c r="L26"/>
  <c r="J26"/>
  <c r="I26"/>
  <c r="F26"/>
  <c r="D26"/>
  <c r="L25"/>
  <c r="J25"/>
  <c r="I25"/>
  <c r="F25"/>
  <c r="D25"/>
  <c r="L24"/>
  <c r="I24"/>
  <c r="F24"/>
  <c r="D24"/>
  <c r="L23"/>
  <c r="J23"/>
  <c r="I23"/>
  <c r="F23"/>
  <c r="D23"/>
  <c r="L22"/>
  <c r="J22"/>
  <c r="I22"/>
  <c r="F22"/>
  <c r="D22"/>
  <c r="L21"/>
  <c r="J21"/>
  <c r="I21"/>
  <c r="F21"/>
  <c r="D21"/>
  <c r="L20"/>
  <c r="J20"/>
  <c r="I20"/>
  <c r="F20"/>
  <c r="D20"/>
  <c r="L19"/>
  <c r="J19"/>
  <c r="I19"/>
  <c r="F19"/>
  <c r="D19"/>
  <c r="L18"/>
  <c r="I18"/>
  <c r="F18"/>
  <c r="D18"/>
  <c r="L17"/>
  <c r="I17"/>
  <c r="F17"/>
  <c r="D17"/>
  <c r="L16"/>
  <c r="J16"/>
  <c r="I16"/>
  <c r="F16"/>
  <c r="D16"/>
  <c r="L15"/>
  <c r="J15"/>
  <c r="I15"/>
  <c r="F15"/>
  <c r="D15"/>
  <c r="L14"/>
  <c r="J14"/>
  <c r="I14"/>
  <c r="F14"/>
  <c r="D14"/>
  <c r="L13"/>
  <c r="I13"/>
  <c r="F13"/>
  <c r="D13"/>
  <c r="L12"/>
  <c r="J12"/>
  <c r="I12"/>
  <c r="F12"/>
  <c r="D12"/>
  <c r="L11"/>
  <c r="J11"/>
  <c r="I11"/>
  <c r="F11"/>
  <c r="D11"/>
  <c r="J10"/>
  <c r="D10"/>
  <c r="D39" s="1"/>
  <c r="K39" i="23"/>
  <c r="H39"/>
  <c r="G39"/>
  <c r="E39"/>
  <c r="D39"/>
  <c r="C39"/>
  <c r="M38"/>
  <c r="L38"/>
  <c r="I38"/>
  <c r="F38"/>
  <c r="D38"/>
  <c r="L37"/>
  <c r="I37"/>
  <c r="F37"/>
  <c r="D37"/>
  <c r="L36"/>
  <c r="I36"/>
  <c r="F36"/>
  <c r="D36"/>
  <c r="L35"/>
  <c r="M35" s="1"/>
  <c r="I35"/>
  <c r="F35"/>
  <c r="D35"/>
  <c r="L34"/>
  <c r="J34"/>
  <c r="I34"/>
  <c r="F34"/>
  <c r="M34" s="1"/>
  <c r="D34"/>
  <c r="L33"/>
  <c r="J33"/>
  <c r="I33"/>
  <c r="F33"/>
  <c r="D33"/>
  <c r="L32"/>
  <c r="I32"/>
  <c r="F32"/>
  <c r="M32" s="1"/>
  <c r="D32"/>
  <c r="L31"/>
  <c r="I31"/>
  <c r="F31"/>
  <c r="M31" s="1"/>
  <c r="D31"/>
  <c r="L30"/>
  <c r="J30"/>
  <c r="I30"/>
  <c r="F30"/>
  <c r="M30" s="1"/>
  <c r="D30"/>
  <c r="L29"/>
  <c r="J29"/>
  <c r="I29"/>
  <c r="F29"/>
  <c r="D29"/>
  <c r="L28"/>
  <c r="J28"/>
  <c r="I28"/>
  <c r="F28"/>
  <c r="M28" s="1"/>
  <c r="D28"/>
  <c r="L27"/>
  <c r="M27" s="1"/>
  <c r="J27"/>
  <c r="I27"/>
  <c r="F27"/>
  <c r="D27"/>
  <c r="L26"/>
  <c r="J26"/>
  <c r="I26"/>
  <c r="F26"/>
  <c r="D26"/>
  <c r="L25"/>
  <c r="M25" s="1"/>
  <c r="J25"/>
  <c r="I25"/>
  <c r="F25"/>
  <c r="D25"/>
  <c r="L24"/>
  <c r="I24"/>
  <c r="F24"/>
  <c r="D24"/>
  <c r="L23"/>
  <c r="J23"/>
  <c r="I23"/>
  <c r="F23"/>
  <c r="D23"/>
  <c r="L22"/>
  <c r="J22"/>
  <c r="I22"/>
  <c r="F22"/>
  <c r="D22"/>
  <c r="L21"/>
  <c r="J21"/>
  <c r="I21"/>
  <c r="F21"/>
  <c r="M21" s="1"/>
  <c r="D21"/>
  <c r="L20"/>
  <c r="J20"/>
  <c r="I20"/>
  <c r="F20"/>
  <c r="D20"/>
  <c r="L19"/>
  <c r="J19"/>
  <c r="I19"/>
  <c r="F19"/>
  <c r="M19" s="1"/>
  <c r="D19"/>
  <c r="M18"/>
  <c r="L18"/>
  <c r="I18"/>
  <c r="F18"/>
  <c r="D18"/>
  <c r="L17"/>
  <c r="J17"/>
  <c r="I17"/>
  <c r="F17"/>
  <c r="D17"/>
  <c r="L16"/>
  <c r="M16" s="1"/>
  <c r="J16"/>
  <c r="I16"/>
  <c r="F16"/>
  <c r="D16"/>
  <c r="L15"/>
  <c r="J15"/>
  <c r="I15"/>
  <c r="F15"/>
  <c r="D15"/>
  <c r="L14"/>
  <c r="M14" s="1"/>
  <c r="J14"/>
  <c r="I14"/>
  <c r="F14"/>
  <c r="D14"/>
  <c r="L13"/>
  <c r="I13"/>
  <c r="F13"/>
  <c r="M13" s="1"/>
  <c r="D13"/>
  <c r="L12"/>
  <c r="J12"/>
  <c r="I12"/>
  <c r="F12"/>
  <c r="M12" s="1"/>
  <c r="D12"/>
  <c r="L11"/>
  <c r="J11"/>
  <c r="I11"/>
  <c r="F11"/>
  <c r="D11"/>
  <c r="L10"/>
  <c r="J10"/>
  <c r="I10"/>
  <c r="F10"/>
  <c r="M10" s="1"/>
  <c r="D10"/>
  <c r="K39" i="22"/>
  <c r="H39"/>
  <c r="G39"/>
  <c r="E39"/>
  <c r="C39"/>
  <c r="L38"/>
  <c r="I38"/>
  <c r="F38"/>
  <c r="D38"/>
  <c r="L37"/>
  <c r="I37"/>
  <c r="F37"/>
  <c r="D37"/>
  <c r="L36"/>
  <c r="I36"/>
  <c r="F36"/>
  <c r="D36"/>
  <c r="L35"/>
  <c r="I35"/>
  <c r="F35"/>
  <c r="D35"/>
  <c r="L34"/>
  <c r="J34"/>
  <c r="I34"/>
  <c r="F34"/>
  <c r="M34" s="1"/>
  <c r="D34"/>
  <c r="L33"/>
  <c r="J33"/>
  <c r="I33"/>
  <c r="F33"/>
  <c r="D33"/>
  <c r="L32"/>
  <c r="I32"/>
  <c r="F32"/>
  <c r="D32"/>
  <c r="L31"/>
  <c r="I31"/>
  <c r="F31"/>
  <c r="D31"/>
  <c r="L30"/>
  <c r="J30"/>
  <c r="I30"/>
  <c r="F30"/>
  <c r="D30"/>
  <c r="L29"/>
  <c r="J29"/>
  <c r="I29"/>
  <c r="F29"/>
  <c r="D29"/>
  <c r="L28"/>
  <c r="J28"/>
  <c r="I28"/>
  <c r="F28"/>
  <c r="D28"/>
  <c r="L27"/>
  <c r="J27"/>
  <c r="I27"/>
  <c r="F27"/>
  <c r="D27"/>
  <c r="L26"/>
  <c r="J26"/>
  <c r="I26"/>
  <c r="F26"/>
  <c r="D26"/>
  <c r="L25"/>
  <c r="J25"/>
  <c r="I25"/>
  <c r="F25"/>
  <c r="D25"/>
  <c r="L24"/>
  <c r="I24"/>
  <c r="F24"/>
  <c r="D24"/>
  <c r="L23"/>
  <c r="J23"/>
  <c r="I23"/>
  <c r="F23"/>
  <c r="M23" s="1"/>
  <c r="D23"/>
  <c r="L22"/>
  <c r="J22"/>
  <c r="I22"/>
  <c r="F22"/>
  <c r="D22"/>
  <c r="L21"/>
  <c r="J21"/>
  <c r="I21"/>
  <c r="F21"/>
  <c r="D21"/>
  <c r="L20"/>
  <c r="J20"/>
  <c r="I20"/>
  <c r="F20"/>
  <c r="D20"/>
  <c r="L19"/>
  <c r="J19"/>
  <c r="I19"/>
  <c r="F19"/>
  <c r="M19" s="1"/>
  <c r="D19"/>
  <c r="L18"/>
  <c r="I18"/>
  <c r="F18"/>
  <c r="D18"/>
  <c r="L17"/>
  <c r="J17"/>
  <c r="I17"/>
  <c r="F17"/>
  <c r="D17"/>
  <c r="L16"/>
  <c r="J16"/>
  <c r="I16"/>
  <c r="F16"/>
  <c r="D16"/>
  <c r="L15"/>
  <c r="J15"/>
  <c r="I15"/>
  <c r="F15"/>
  <c r="D15"/>
  <c r="L14"/>
  <c r="J14"/>
  <c r="I14"/>
  <c r="F14"/>
  <c r="M14" s="1"/>
  <c r="D14"/>
  <c r="L13"/>
  <c r="I13"/>
  <c r="F13"/>
  <c r="D13"/>
  <c r="L12"/>
  <c r="J12"/>
  <c r="I12"/>
  <c r="F12"/>
  <c r="D12"/>
  <c r="L11"/>
  <c r="J11"/>
  <c r="I11"/>
  <c r="F11"/>
  <c r="D11"/>
  <c r="L10"/>
  <c r="J10"/>
  <c r="I10"/>
  <c r="F10"/>
  <c r="D10"/>
  <c r="D39" s="1"/>
  <c r="L11" i="2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10"/>
  <c r="J11"/>
  <c r="J12"/>
  <c r="J14"/>
  <c r="J15"/>
  <c r="J16"/>
  <c r="J17"/>
  <c r="J19"/>
  <c r="J20"/>
  <c r="J21"/>
  <c r="J22"/>
  <c r="J23"/>
  <c r="J25"/>
  <c r="J26"/>
  <c r="J27"/>
  <c r="J28"/>
  <c r="J29"/>
  <c r="J30"/>
  <c r="J33"/>
  <c r="J34"/>
  <c r="J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10"/>
  <c r="G39"/>
  <c r="M22" i="24" l="1"/>
  <c r="M31" i="21"/>
  <c r="M35"/>
  <c r="M19"/>
  <c r="M25"/>
  <c r="M18" i="22"/>
  <c r="M20" i="23"/>
  <c r="M24"/>
  <c r="M29"/>
  <c r="M36"/>
  <c r="M37"/>
  <c r="M15" i="24"/>
  <c r="M25"/>
  <c r="M28" i="21"/>
  <c r="M22" i="23"/>
  <c r="M33"/>
  <c r="M35" i="24"/>
  <c r="M32"/>
  <c r="F39"/>
  <c r="M38"/>
  <c r="M12"/>
  <c r="M24"/>
  <c r="M28"/>
  <c r="M31"/>
  <c r="M33"/>
  <c r="M37"/>
  <c r="M13"/>
  <c r="M20"/>
  <c r="M30"/>
  <c r="M17"/>
  <c r="M23"/>
  <c r="M19"/>
  <c r="M18"/>
  <c r="M21"/>
  <c r="L39"/>
  <c r="M11"/>
  <c r="I39"/>
  <c r="J39"/>
  <c r="M36"/>
  <c r="M34"/>
  <c r="M29"/>
  <c r="M27"/>
  <c r="M26"/>
  <c r="M16"/>
  <c r="M14"/>
  <c r="M26" i="23"/>
  <c r="M23"/>
  <c r="M17"/>
  <c r="J39"/>
  <c r="L39"/>
  <c r="M15"/>
  <c r="I39"/>
  <c r="F39"/>
  <c r="M11"/>
  <c r="M28" i="22"/>
  <c r="M13"/>
  <c r="M26"/>
  <c r="M20"/>
  <c r="M25"/>
  <c r="M29"/>
  <c r="M35"/>
  <c r="M38"/>
  <c r="M36"/>
  <c r="M33"/>
  <c r="M30"/>
  <c r="M24"/>
  <c r="M17"/>
  <c r="M15"/>
  <c r="F39"/>
  <c r="L39"/>
  <c r="M12"/>
  <c r="M22"/>
  <c r="M31"/>
  <c r="M32"/>
  <c r="M11"/>
  <c r="M16"/>
  <c r="M21"/>
  <c r="M37"/>
  <c r="J39"/>
  <c r="I39"/>
  <c r="M10"/>
  <c r="K39" i="21"/>
  <c r="H39"/>
  <c r="J39" s="1"/>
  <c r="E39"/>
  <c r="C39"/>
  <c r="F38"/>
  <c r="M38" s="1"/>
  <c r="D38"/>
  <c r="F37"/>
  <c r="M37" s="1"/>
  <c r="D37"/>
  <c r="F36"/>
  <c r="M36" s="1"/>
  <c r="D36"/>
  <c r="F35"/>
  <c r="D35"/>
  <c r="F34"/>
  <c r="M34" s="1"/>
  <c r="D34"/>
  <c r="F33"/>
  <c r="M33" s="1"/>
  <c r="D33"/>
  <c r="F32"/>
  <c r="M32" s="1"/>
  <c r="D32"/>
  <c r="F31"/>
  <c r="D31"/>
  <c r="F30"/>
  <c r="M30" s="1"/>
  <c r="D30"/>
  <c r="F29"/>
  <c r="M29" s="1"/>
  <c r="D29"/>
  <c r="F28"/>
  <c r="D28"/>
  <c r="F27"/>
  <c r="M27" s="1"/>
  <c r="D27"/>
  <c r="F26"/>
  <c r="M26" s="1"/>
  <c r="D26"/>
  <c r="F25"/>
  <c r="D25"/>
  <c r="F24"/>
  <c r="M24" s="1"/>
  <c r="D24"/>
  <c r="F23"/>
  <c r="M23" s="1"/>
  <c r="D23"/>
  <c r="F22"/>
  <c r="M22" s="1"/>
  <c r="D22"/>
  <c r="F21"/>
  <c r="M21" s="1"/>
  <c r="D21"/>
  <c r="F20"/>
  <c r="M20" s="1"/>
  <c r="D20"/>
  <c r="F19"/>
  <c r="D19"/>
  <c r="F18"/>
  <c r="M18" s="1"/>
  <c r="D18"/>
  <c r="F17"/>
  <c r="M17" s="1"/>
  <c r="D17"/>
  <c r="F16"/>
  <c r="M16" s="1"/>
  <c r="D16"/>
  <c r="F15"/>
  <c r="M15" s="1"/>
  <c r="D15"/>
  <c r="F14"/>
  <c r="M14" s="1"/>
  <c r="D14"/>
  <c r="F13"/>
  <c r="M13" s="1"/>
  <c r="D13"/>
  <c r="F12"/>
  <c r="M12" s="1"/>
  <c r="D12"/>
  <c r="F11"/>
  <c r="M11" s="1"/>
  <c r="D11"/>
  <c r="F10"/>
  <c r="M10" s="1"/>
  <c r="D10"/>
  <c r="D39" s="1"/>
  <c r="M39" i="24" l="1"/>
  <c r="M39" i="23"/>
  <c r="M39" i="22"/>
  <c r="I39" i="21"/>
  <c r="F39"/>
  <c r="L39"/>
  <c r="M39" l="1"/>
</calcChain>
</file>

<file path=xl/sharedStrings.xml><?xml version="1.0" encoding="utf-8"?>
<sst xmlns="http://schemas.openxmlformats.org/spreadsheetml/2006/main" count="256" uniqueCount="69">
  <si>
    <t xml:space="preserve">Итого муниципальный долг (с учетом процентов и штрафов)      </t>
  </si>
  <si>
    <t>А</t>
  </si>
  <si>
    <t>г.Благовещенск</t>
  </si>
  <si>
    <t>г.Белогорск</t>
  </si>
  <si>
    <t>г.Зея</t>
  </si>
  <si>
    <t>г.Райчихинск</t>
  </si>
  <si>
    <t>г.Свободный</t>
  </si>
  <si>
    <t>г.Тында</t>
  </si>
  <si>
    <t>г.Шимановск</t>
  </si>
  <si>
    <t>р-н Архаринский</t>
  </si>
  <si>
    <t>р-н Белогорский</t>
  </si>
  <si>
    <t>р-н Благовещенский</t>
  </si>
  <si>
    <t>р-н Бурейский</t>
  </si>
  <si>
    <t>р-н Завитинский</t>
  </si>
  <si>
    <t>р-н Зейский</t>
  </si>
  <si>
    <t>р-н Ивановский</t>
  </si>
  <si>
    <t>р-н Константиновский</t>
  </si>
  <si>
    <t>р-н Магдагачинский</t>
  </si>
  <si>
    <t>р-н Мазановский</t>
  </si>
  <si>
    <t>р-н Михайловский</t>
  </si>
  <si>
    <t>р-н Октябрьский</t>
  </si>
  <si>
    <t>р-н Ромненский</t>
  </si>
  <si>
    <t>р-н Свободненский</t>
  </si>
  <si>
    <t>р-н Серышевский</t>
  </si>
  <si>
    <t>р-н Селемджинский</t>
  </si>
  <si>
    <t>р-н Сковородинский</t>
  </si>
  <si>
    <t>р-н Тамбовский</t>
  </si>
  <si>
    <t>р-н Тындинский</t>
  </si>
  <si>
    <t>р-н Шимановский</t>
  </si>
  <si>
    <t>пгт Прогресс</t>
  </si>
  <si>
    <t>п.Углегорск</t>
  </si>
  <si>
    <t xml:space="preserve">Наименование муниципальных районов и городских округов </t>
  </si>
  <si>
    <t xml:space="preserve">итого </t>
  </si>
  <si>
    <t>Объем поступлений без учета дополнительного норматива</t>
  </si>
  <si>
    <t>4=(2-3)</t>
  </si>
  <si>
    <t>отклонение</t>
  </si>
  <si>
    <t>темп роста, %</t>
  </si>
  <si>
    <t>Соответствие статьи 107 БК РФ</t>
  </si>
  <si>
    <t>Мониторинг долговых обязательств муниципальных районов и городских округов</t>
  </si>
  <si>
    <t>7=6-5</t>
  </si>
  <si>
    <t>8=6/5*100%</t>
  </si>
  <si>
    <t>Соответствует</t>
  </si>
  <si>
    <t>Объем долга муниципальных районов и городских округов     (факт)</t>
  </si>
  <si>
    <t>Объем долга муниципальных районов и городских округов в процентах к объему доходов без учета безвозмездных поступлений и (или) поступлений по дополнительным нормативам</t>
  </si>
  <si>
    <t xml:space="preserve">      (тыс. рублей)</t>
  </si>
  <si>
    <t xml:space="preserve">Объем налоговых и неналоговых доходов (плановые показатели) </t>
  </si>
  <si>
    <t xml:space="preserve">Объем поступлений налоговых доходов  по дополнительным нормативам на 2014 год                      </t>
  </si>
  <si>
    <t>10=6-9</t>
  </si>
  <si>
    <t>11=10/4*100%</t>
  </si>
  <si>
    <t xml:space="preserve">Бюджетные кредиты, полученные от других бюджетов бюджетной системы РФ </t>
  </si>
  <si>
    <t>на 01.12.2014</t>
  </si>
  <si>
    <t>по состоянию на 01.01.2015 года</t>
  </si>
  <si>
    <t>на 01.01.2015</t>
  </si>
  <si>
    <t>Объем долга муниципальных районов и городских округов с учетом норм ст.107 БК РФ по состоянию на 01.01.2015</t>
  </si>
  <si>
    <t>по состоянию на 01.02.2015 года</t>
  </si>
  <si>
    <t xml:space="preserve">Объем поступлений налоговых доходов  по дополнительным нормативам на 2015 год                      </t>
  </si>
  <si>
    <t>на 01.02.2015</t>
  </si>
  <si>
    <t>Объем долга муниципальных районов и городских округов с учетом норм ст.107 БК РФ по состоянию на 01.02.2015</t>
  </si>
  <si>
    <t>Объем долга муниципальных районов и городских округов                (факт)</t>
  </si>
  <si>
    <t>на 01.02.2014</t>
  </si>
  <si>
    <t>по состоянию на 01.03.2015 года</t>
  </si>
  <si>
    <t>на 01.03.2014</t>
  </si>
  <si>
    <t>на 01.03.2015</t>
  </si>
  <si>
    <t>Объем долга муниципальных районов и городских округов с учетом норм ст.107 БК РФ по состоянию на 01.03.2015</t>
  </si>
  <si>
    <t xml:space="preserve">Объем поступлений налоговых доходов  по дополнительным нормативам на 2016 год                      </t>
  </si>
  <si>
    <t>по состоянию на 01.12.2016 года</t>
  </si>
  <si>
    <t>на 01.12.2015</t>
  </si>
  <si>
    <t>на 01.12.2016</t>
  </si>
  <si>
    <t>Объем долга муниципальных районов и городских округов с учетом норм ст.107 БК РФ по состоянию на 01.12.2016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</si>
</sst>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b/>
      <sz val="9"/>
      <name val="Times New Roman Cyr"/>
      <family val="1"/>
      <charset val="204"/>
    </font>
    <font>
      <sz val="9"/>
      <name val="Arial Cyr"/>
      <charset val="204"/>
    </font>
    <font>
      <b/>
      <sz val="10"/>
      <name val="Times New Roman Cyr"/>
      <family val="1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b/>
      <sz val="8"/>
      <name val="Times New Roman Cyr"/>
      <charset val="204"/>
    </font>
    <font>
      <b/>
      <sz val="12"/>
      <name val="Times New Roman Cyr"/>
      <charset val="204"/>
    </font>
    <font>
      <b/>
      <sz val="9"/>
      <name val="Arial Cyr"/>
      <charset val="204"/>
    </font>
    <font>
      <sz val="11"/>
      <name val="Times New Roman Cyr"/>
      <family val="1"/>
      <charset val="204"/>
    </font>
    <font>
      <b/>
      <sz val="9"/>
      <name val="Times New Roman Cyr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8"/>
      <name val="Times New Roman"/>
      <family val="1"/>
      <charset val="204"/>
    </font>
    <font>
      <b/>
      <sz val="12"/>
      <name val="Arial Cyr"/>
      <charset val="204"/>
    </font>
    <font>
      <b/>
      <sz val="12"/>
      <name val="Times New Roman Cyr"/>
      <family val="1"/>
      <charset val="204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Arial Cyr"/>
      <charset val="204"/>
    </font>
    <font>
      <sz val="11"/>
      <name val="Times New Roman Cyr"/>
      <charset val="204"/>
    </font>
    <font>
      <b/>
      <sz val="11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4" fillId="0" borderId="1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5" xfId="0" applyNumberFormat="1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/>
    </xf>
    <xf numFmtId="0" fontId="4" fillId="0" borderId="8" xfId="0" applyNumberFormat="1" applyFont="1" applyFill="1" applyBorder="1" applyAlignment="1">
      <alignment horizontal="center"/>
    </xf>
    <xf numFmtId="0" fontId="4" fillId="0" borderId="9" xfId="0" applyFont="1" applyFill="1" applyBorder="1"/>
    <xf numFmtId="0" fontId="4" fillId="0" borderId="11" xfId="0" applyFont="1" applyFill="1" applyBorder="1"/>
    <xf numFmtId="2" fontId="1" fillId="0" borderId="1" xfId="0" applyNumberFormat="1" applyFont="1" applyFill="1" applyBorder="1"/>
    <xf numFmtId="0" fontId="8" fillId="0" borderId="0" xfId="0" applyFont="1" applyFill="1"/>
    <xf numFmtId="0" fontId="4" fillId="0" borderId="0" xfId="0" applyFont="1" applyFill="1" applyBorder="1"/>
    <xf numFmtId="2" fontId="4" fillId="0" borderId="0" xfId="0" applyNumberFormat="1" applyFont="1" applyFill="1" applyBorder="1" applyAlignment="1">
      <alignment horizontal="center"/>
    </xf>
    <xf numFmtId="0" fontId="10" fillId="0" borderId="0" xfId="0" applyFont="1" applyFill="1" applyBorder="1"/>
    <xf numFmtId="0" fontId="6" fillId="0" borderId="0" xfId="0" applyFont="1" applyFill="1" applyBorder="1"/>
    <xf numFmtId="0" fontId="13" fillId="0" borderId="0" xfId="0" applyFont="1" applyFill="1"/>
    <xf numFmtId="2" fontId="15" fillId="0" borderId="3" xfId="0" applyNumberFormat="1" applyFont="1" applyFill="1" applyBorder="1"/>
    <xf numFmtId="0" fontId="7" fillId="0" borderId="18" xfId="0" applyFont="1" applyFill="1" applyBorder="1"/>
    <xf numFmtId="0" fontId="7" fillId="0" borderId="19" xfId="0" applyFont="1" applyFill="1" applyBorder="1"/>
    <xf numFmtId="0" fontId="5" fillId="0" borderId="3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0" fillId="0" borderId="0" xfId="0" applyFont="1" applyFill="1"/>
    <xf numFmtId="0" fontId="20" fillId="0" borderId="14" xfId="0" applyFont="1" applyFill="1" applyBorder="1"/>
    <xf numFmtId="0" fontId="20" fillId="0" borderId="13" xfId="0" applyFont="1" applyFill="1" applyBorder="1"/>
    <xf numFmtId="0" fontId="2" fillId="0" borderId="14" xfId="0" applyFont="1" applyFill="1" applyBorder="1" applyAlignment="1">
      <alignment horizontal="center"/>
    </xf>
    <xf numFmtId="0" fontId="20" fillId="0" borderId="0" xfId="0" applyFont="1" applyFill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/>
    </xf>
    <xf numFmtId="0" fontId="22" fillId="0" borderId="4" xfId="0" applyFont="1" applyFill="1" applyBorder="1"/>
    <xf numFmtId="0" fontId="5" fillId="0" borderId="20" xfId="0" applyNumberFormat="1" applyFont="1" applyFill="1" applyBorder="1" applyAlignment="1">
      <alignment horizontal="center"/>
    </xf>
    <xf numFmtId="0" fontId="4" fillId="0" borderId="21" xfId="0" applyNumberFormat="1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0" fontId="24" fillId="0" borderId="10" xfId="0" applyFont="1" applyFill="1" applyBorder="1"/>
    <xf numFmtId="0" fontId="23" fillId="0" borderId="15" xfId="0" applyFont="1" applyFill="1" applyBorder="1" applyAlignment="1">
      <alignment horizontal="center"/>
    </xf>
    <xf numFmtId="4" fontId="7" fillId="0" borderId="16" xfId="0" applyNumberFormat="1" applyFont="1" applyFill="1" applyBorder="1" applyAlignment="1">
      <alignment horizontal="center"/>
    </xf>
    <xf numFmtId="4" fontId="5" fillId="0" borderId="10" xfId="0" applyNumberFormat="1" applyFont="1" applyFill="1" applyBorder="1" applyAlignment="1">
      <alignment horizontal="center"/>
    </xf>
    <xf numFmtId="4" fontId="12" fillId="0" borderId="10" xfId="0" applyNumberFormat="1" applyFont="1" applyFill="1" applyBorder="1" applyAlignment="1">
      <alignment horizontal="center"/>
    </xf>
    <xf numFmtId="4" fontId="12" fillId="0" borderId="22" xfId="0" applyNumberFormat="1" applyFont="1" applyFill="1" applyBorder="1" applyAlignment="1">
      <alignment horizontal="center"/>
    </xf>
    <xf numFmtId="2" fontId="12" fillId="0" borderId="22" xfId="0" applyNumberFormat="1" applyFont="1" applyFill="1" applyBorder="1" applyAlignment="1">
      <alignment horizontal="center"/>
    </xf>
    <xf numFmtId="4" fontId="20" fillId="0" borderId="10" xfId="0" applyNumberFormat="1" applyFont="1" applyFill="1" applyBorder="1" applyAlignment="1">
      <alignment horizontal="center"/>
    </xf>
    <xf numFmtId="4" fontId="18" fillId="0" borderId="22" xfId="0" applyNumberFormat="1" applyFont="1" applyFill="1" applyBorder="1" applyAlignment="1">
      <alignment horizontal="center"/>
    </xf>
    <xf numFmtId="4" fontId="7" fillId="0" borderId="17" xfId="0" applyNumberFormat="1" applyFont="1" applyFill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4" fontId="12" fillId="0" borderId="23" xfId="0" applyNumberFormat="1" applyFont="1" applyFill="1" applyBorder="1" applyAlignment="1">
      <alignment horizontal="center"/>
    </xf>
    <xf numFmtId="4" fontId="15" fillId="0" borderId="4" xfId="0" applyNumberFormat="1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center"/>
    </xf>
    <xf numFmtId="4" fontId="15" fillId="0" borderId="2" xfId="0" applyNumberFormat="1" applyFont="1" applyFill="1" applyBorder="1" applyAlignment="1">
      <alignment horizontal="center"/>
    </xf>
    <xf numFmtId="4" fontId="7" fillId="0" borderId="4" xfId="0" applyNumberFormat="1" applyFont="1" applyFill="1" applyBorder="1" applyAlignment="1">
      <alignment horizontal="center"/>
    </xf>
    <xf numFmtId="4" fontId="15" fillId="0" borderId="20" xfId="0" applyNumberFormat="1" applyFont="1" applyFill="1" applyBorder="1" applyAlignment="1">
      <alignment horizontal="center"/>
    </xf>
    <xf numFmtId="4" fontId="15" fillId="0" borderId="15" xfId="0" applyNumberFormat="1" applyFont="1" applyFill="1" applyBorder="1" applyAlignment="1">
      <alignment horizontal="center"/>
    </xf>
    <xf numFmtId="4" fontId="22" fillId="0" borderId="4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center"/>
    </xf>
    <xf numFmtId="0" fontId="4" fillId="0" borderId="34" xfId="0" applyNumberFormat="1" applyFont="1" applyFill="1" applyBorder="1" applyAlignment="1">
      <alignment horizontal="center"/>
    </xf>
    <xf numFmtId="0" fontId="4" fillId="0" borderId="35" xfId="0" applyNumberFormat="1" applyFont="1" applyFill="1" applyBorder="1" applyAlignment="1">
      <alignment horizontal="center"/>
    </xf>
    <xf numFmtId="4" fontId="12" fillId="0" borderId="36" xfId="0" applyNumberFormat="1" applyFont="1" applyFill="1" applyBorder="1" applyAlignment="1">
      <alignment horizontal="center"/>
    </xf>
    <xf numFmtId="4" fontId="12" fillId="0" borderId="33" xfId="0" applyNumberFormat="1" applyFont="1" applyFill="1" applyBorder="1" applyAlignment="1">
      <alignment horizontal="center"/>
    </xf>
    <xf numFmtId="4" fontId="18" fillId="0" borderId="33" xfId="0" applyNumberFormat="1" applyFont="1" applyFill="1" applyBorder="1" applyAlignment="1">
      <alignment horizontal="center"/>
    </xf>
    <xf numFmtId="0" fontId="4" fillId="0" borderId="37" xfId="0" applyNumberFormat="1" applyFont="1" applyFill="1" applyBorder="1" applyAlignment="1">
      <alignment horizontal="center"/>
    </xf>
    <xf numFmtId="4" fontId="12" fillId="0" borderId="38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center"/>
    </xf>
    <xf numFmtId="4" fontId="5" fillId="3" borderId="10" xfId="0" applyNumberFormat="1" applyFont="1" applyFill="1" applyBorder="1" applyAlignment="1">
      <alignment horizontal="center"/>
    </xf>
    <xf numFmtId="4" fontId="3" fillId="3" borderId="4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20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6" fillId="0" borderId="28" xfId="0" applyFont="1" applyFill="1" applyBorder="1" applyAlignment="1">
      <alignment horizontal="center" vertical="center" wrapText="1"/>
    </xf>
    <xf numFmtId="0" fontId="16" fillId="0" borderId="29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21" fillId="0" borderId="28" xfId="0" applyFont="1" applyFill="1" applyBorder="1" applyAlignment="1">
      <alignment horizontal="center" vertical="center" wrapText="1"/>
    </xf>
    <xf numFmtId="0" fontId="21" fillId="0" borderId="29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15" fillId="2" borderId="24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/>
    <xf numFmtId="0" fontId="14" fillId="2" borderId="26" xfId="0" applyFont="1" applyFill="1" applyBorder="1" applyAlignment="1"/>
    <xf numFmtId="0" fontId="14" fillId="2" borderId="27" xfId="0" applyFont="1" applyFill="1" applyBorder="1" applyAlignment="1"/>
    <xf numFmtId="0" fontId="16" fillId="2" borderId="25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16" fillId="2" borderId="28" xfId="0" applyFont="1" applyFill="1" applyBorder="1" applyAlignment="1">
      <alignment horizontal="center" vertical="center" wrapText="1"/>
    </xf>
    <xf numFmtId="0" fontId="16" fillId="2" borderId="29" xfId="0" applyFont="1" applyFill="1" applyBorder="1" applyAlignment="1">
      <alignment horizontal="center" vertical="center" wrapText="1"/>
    </xf>
    <xf numFmtId="2" fontId="12" fillId="2" borderId="24" xfId="0" applyNumberFormat="1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12" fillId="0" borderId="29" xfId="0" applyNumberFormat="1" applyFont="1" applyFill="1" applyBorder="1" applyAlignment="1">
      <alignment horizontal="center" vertical="center" wrapText="1"/>
    </xf>
    <xf numFmtId="0" fontId="12" fillId="0" borderId="13" xfId="0" applyNumberFormat="1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7"/>
  <sheetViews>
    <sheetView topLeftCell="A10" workbookViewId="0">
      <selection activeCell="F43" sqref="F43"/>
    </sheetView>
  </sheetViews>
  <sheetFormatPr defaultColWidth="12.7109375" defaultRowHeight="14.25"/>
  <cols>
    <col min="1" max="1" width="3.42578125" style="1" customWidth="1"/>
    <col min="2" max="2" width="26.28515625" style="1" customWidth="1"/>
    <col min="3" max="3" width="17.28515625" style="1" customWidth="1"/>
    <col min="4" max="4" width="15" style="1" hidden="1" customWidth="1"/>
    <col min="5" max="6" width="20" style="1" customWidth="1"/>
    <col min="7" max="7" width="17.7109375" style="1" customWidth="1"/>
    <col min="8" max="8" width="16.5703125" style="1" customWidth="1"/>
    <col min="9" max="9" width="14.28515625" style="1" customWidth="1"/>
    <col min="10" max="10" width="16.140625" style="1" customWidth="1"/>
    <col min="11" max="11" width="20.5703125" style="1" customWidth="1"/>
    <col min="12" max="12" width="19.7109375" style="1" customWidth="1"/>
    <col min="13" max="13" width="27.5703125" style="25" customWidth="1"/>
    <col min="14" max="14" width="27.5703125" style="26" customWidth="1"/>
    <col min="15" max="16384" width="12.7109375" style="1"/>
  </cols>
  <sheetData>
    <row r="1" spans="1:32" ht="18.75">
      <c r="A1" s="85" t="s">
        <v>38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32" ht="20.45" customHeight="1">
      <c r="A2" s="85" t="s">
        <v>51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32" ht="20.45" customHeight="1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24"/>
    </row>
    <row r="4" spans="1:32" ht="15" thickBot="1">
      <c r="A4" s="2"/>
      <c r="B4" s="2"/>
      <c r="C4" s="2"/>
      <c r="G4" s="2"/>
      <c r="H4" s="2"/>
      <c r="I4" s="2"/>
      <c r="J4" s="2"/>
      <c r="K4" s="2"/>
      <c r="L4" s="2"/>
      <c r="N4" s="26" t="s">
        <v>44</v>
      </c>
    </row>
    <row r="5" spans="1:32" ht="73.900000000000006" customHeight="1" thickBot="1">
      <c r="A5" s="86" t="s">
        <v>31</v>
      </c>
      <c r="B5" s="87"/>
      <c r="C5" s="90" t="s">
        <v>45</v>
      </c>
      <c r="D5" s="92" t="s">
        <v>0</v>
      </c>
      <c r="E5" s="94" t="s">
        <v>46</v>
      </c>
      <c r="F5" s="94" t="s">
        <v>33</v>
      </c>
      <c r="G5" s="96" t="s">
        <v>42</v>
      </c>
      <c r="H5" s="97"/>
      <c r="I5" s="97"/>
      <c r="J5" s="97"/>
      <c r="K5" s="94" t="s">
        <v>49</v>
      </c>
      <c r="L5" s="102" t="s">
        <v>53</v>
      </c>
      <c r="M5" s="79" t="s">
        <v>43</v>
      </c>
      <c r="N5" s="82" t="s">
        <v>37</v>
      </c>
    </row>
    <row r="6" spans="1:32" ht="42" hidden="1" customHeight="1">
      <c r="A6" s="88"/>
      <c r="B6" s="89"/>
      <c r="C6" s="91"/>
      <c r="D6" s="93"/>
      <c r="E6" s="95"/>
      <c r="F6" s="95"/>
      <c r="G6" s="98"/>
      <c r="H6" s="99"/>
      <c r="I6" s="99"/>
      <c r="J6" s="99"/>
      <c r="K6" s="100"/>
      <c r="L6" s="103"/>
      <c r="M6" s="80"/>
      <c r="N6" s="83"/>
    </row>
    <row r="7" spans="1:32" ht="94.15" customHeight="1" thickBot="1">
      <c r="A7" s="88"/>
      <c r="B7" s="89"/>
      <c r="C7" s="91"/>
      <c r="D7" s="93"/>
      <c r="E7" s="95"/>
      <c r="F7" s="95"/>
      <c r="G7" s="37" t="s">
        <v>50</v>
      </c>
      <c r="H7" s="38" t="s">
        <v>52</v>
      </c>
      <c r="I7" s="37" t="s">
        <v>35</v>
      </c>
      <c r="J7" s="38" t="s">
        <v>36</v>
      </c>
      <c r="K7" s="101"/>
      <c r="L7" s="104"/>
      <c r="M7" s="81"/>
      <c r="N7" s="84"/>
    </row>
    <row r="8" spans="1:32" ht="18" customHeight="1" thickBot="1">
      <c r="A8" s="3" t="s">
        <v>1</v>
      </c>
      <c r="B8" s="21">
        <v>1</v>
      </c>
      <c r="C8" s="22">
        <v>2</v>
      </c>
      <c r="D8" s="23">
        <v>49</v>
      </c>
      <c r="E8" s="23">
        <v>3</v>
      </c>
      <c r="F8" s="23" t="s">
        <v>34</v>
      </c>
      <c r="G8" s="23">
        <v>5</v>
      </c>
      <c r="H8" s="23">
        <v>6</v>
      </c>
      <c r="I8" s="23" t="s">
        <v>39</v>
      </c>
      <c r="J8" s="35" t="s">
        <v>40</v>
      </c>
      <c r="K8" s="23">
        <v>9</v>
      </c>
      <c r="L8" s="23" t="s">
        <v>47</v>
      </c>
      <c r="M8" s="39" t="s">
        <v>48</v>
      </c>
      <c r="N8" s="42">
        <v>12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</row>
    <row r="9" spans="1:32" ht="13.35" customHeight="1">
      <c r="A9" s="5"/>
      <c r="B9" s="7"/>
      <c r="C9" s="6"/>
      <c r="D9" s="8"/>
      <c r="E9" s="8"/>
      <c r="F9" s="8"/>
      <c r="G9" s="61"/>
      <c r="H9" s="66"/>
      <c r="I9" s="62"/>
      <c r="J9" s="36"/>
      <c r="K9" s="8"/>
      <c r="L9" s="8"/>
      <c r="M9" s="29"/>
      <c r="N9" s="27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 ht="15.75">
      <c r="A10" s="9">
        <v>1</v>
      </c>
      <c r="B10" s="19" t="s">
        <v>2</v>
      </c>
      <c r="C10" s="43">
        <v>2468853.15</v>
      </c>
      <c r="D10" s="44" t="e">
        <f>#REF!+#REF!+#REF!</f>
        <v>#REF!</v>
      </c>
      <c r="E10" s="45">
        <v>0</v>
      </c>
      <c r="F10" s="45">
        <f>C10-E10</f>
        <v>2468853.15</v>
      </c>
      <c r="G10" s="46">
        <v>402930</v>
      </c>
      <c r="H10" s="64">
        <v>1076930</v>
      </c>
      <c r="I10" s="63">
        <f>H10-G10</f>
        <v>674000</v>
      </c>
      <c r="J10" s="47">
        <f>H10/G10*100</f>
        <v>267.27</v>
      </c>
      <c r="K10" s="45">
        <v>52930</v>
      </c>
      <c r="L10" s="45">
        <f>H10-K10</f>
        <v>1024000</v>
      </c>
      <c r="M10" s="48">
        <f>L10/F10*100</f>
        <v>41.48</v>
      </c>
      <c r="N10" s="40" t="s">
        <v>41</v>
      </c>
    </row>
    <row r="11" spans="1:32" ht="15.75">
      <c r="A11" s="9">
        <v>2</v>
      </c>
      <c r="B11" s="19" t="s">
        <v>3</v>
      </c>
      <c r="C11" s="43">
        <v>608122.61</v>
      </c>
      <c r="D11" s="44" t="e">
        <f>#REF!+#REF!+#REF!</f>
        <v>#REF!</v>
      </c>
      <c r="E11" s="45">
        <v>31963.09</v>
      </c>
      <c r="F11" s="45">
        <f t="shared" ref="F11:F38" si="0">C11-E11</f>
        <v>576159.52</v>
      </c>
      <c r="G11" s="46">
        <v>132036</v>
      </c>
      <c r="H11" s="64">
        <v>204034</v>
      </c>
      <c r="I11" s="63">
        <f t="shared" ref="I11:I38" si="1">H11-G11</f>
        <v>71998</v>
      </c>
      <c r="J11" s="47">
        <f t="shared" ref="J11:J34" si="2">H11/G11*100</f>
        <v>154.53</v>
      </c>
      <c r="K11" s="45">
        <v>14034</v>
      </c>
      <c r="L11" s="45">
        <f t="shared" ref="L11:L38" si="3">H11-K11</f>
        <v>190000</v>
      </c>
      <c r="M11" s="48">
        <f t="shared" ref="M11:M38" si="4">L11/F11*100</f>
        <v>32.979999999999997</v>
      </c>
      <c r="N11" s="40" t="s">
        <v>41</v>
      </c>
    </row>
    <row r="12" spans="1:32" ht="15.75">
      <c r="A12" s="9">
        <v>3</v>
      </c>
      <c r="B12" s="19" t="s">
        <v>4</v>
      </c>
      <c r="C12" s="43">
        <v>348026.25</v>
      </c>
      <c r="D12" s="44" t="e">
        <f>#REF!+#REF!+#REF!</f>
        <v>#REF!</v>
      </c>
      <c r="E12" s="45">
        <v>187499.63</v>
      </c>
      <c r="F12" s="45">
        <f t="shared" si="0"/>
        <v>160526.62</v>
      </c>
      <c r="G12" s="46">
        <v>56554</v>
      </c>
      <c r="H12" s="64">
        <v>51054</v>
      </c>
      <c r="I12" s="63">
        <f t="shared" si="1"/>
        <v>-5500</v>
      </c>
      <c r="J12" s="47">
        <f t="shared" si="2"/>
        <v>90.27</v>
      </c>
      <c r="K12" s="45">
        <v>5904</v>
      </c>
      <c r="L12" s="45">
        <f t="shared" si="3"/>
        <v>45150</v>
      </c>
      <c r="M12" s="48">
        <f t="shared" si="4"/>
        <v>28.13</v>
      </c>
      <c r="N12" s="40" t="s">
        <v>41</v>
      </c>
    </row>
    <row r="13" spans="1:32" ht="15.75">
      <c r="A13" s="9">
        <v>4</v>
      </c>
      <c r="B13" s="19" t="s">
        <v>5</v>
      </c>
      <c r="C13" s="43">
        <v>159102.37</v>
      </c>
      <c r="D13" s="44" t="e">
        <f>#REF!+#REF!+#REF!</f>
        <v>#REF!</v>
      </c>
      <c r="E13" s="45">
        <v>23858.03</v>
      </c>
      <c r="F13" s="45">
        <f t="shared" si="0"/>
        <v>135244.34</v>
      </c>
      <c r="G13" s="49">
        <v>0</v>
      </c>
      <c r="H13" s="65">
        <v>0</v>
      </c>
      <c r="I13" s="63">
        <f t="shared" si="1"/>
        <v>0</v>
      </c>
      <c r="J13" s="47">
        <v>0</v>
      </c>
      <c r="K13" s="45">
        <v>0</v>
      </c>
      <c r="L13" s="45">
        <f t="shared" si="3"/>
        <v>0</v>
      </c>
      <c r="M13" s="48">
        <f t="shared" si="4"/>
        <v>0</v>
      </c>
      <c r="N13" s="40"/>
    </row>
    <row r="14" spans="1:32" ht="15.75">
      <c r="A14" s="9">
        <v>5</v>
      </c>
      <c r="B14" s="19" t="s">
        <v>6</v>
      </c>
      <c r="C14" s="43">
        <v>362978.99</v>
      </c>
      <c r="D14" s="44" t="e">
        <f>#REF!+#REF!+#REF!</f>
        <v>#REF!</v>
      </c>
      <c r="E14" s="45">
        <v>89678.5</v>
      </c>
      <c r="F14" s="45">
        <f t="shared" si="0"/>
        <v>273300.49</v>
      </c>
      <c r="G14" s="46">
        <v>173471.18</v>
      </c>
      <c r="H14" s="64">
        <v>171671.2</v>
      </c>
      <c r="I14" s="63">
        <f t="shared" si="1"/>
        <v>-1799.98</v>
      </c>
      <c r="J14" s="47">
        <f t="shared" si="2"/>
        <v>98.96</v>
      </c>
      <c r="K14" s="45">
        <v>118871.18</v>
      </c>
      <c r="L14" s="45">
        <f t="shared" si="3"/>
        <v>52800.02</v>
      </c>
      <c r="M14" s="48">
        <f t="shared" si="4"/>
        <v>19.32</v>
      </c>
      <c r="N14" s="40" t="s">
        <v>41</v>
      </c>
    </row>
    <row r="15" spans="1:32" ht="15.75">
      <c r="A15" s="9">
        <v>6</v>
      </c>
      <c r="B15" s="19" t="s">
        <v>7</v>
      </c>
      <c r="C15" s="43">
        <v>406984.2</v>
      </c>
      <c r="D15" s="44" t="e">
        <f>#REF!+#REF!+#REF!</f>
        <v>#REF!</v>
      </c>
      <c r="E15" s="45">
        <v>0</v>
      </c>
      <c r="F15" s="45">
        <f t="shared" si="0"/>
        <v>406984.2</v>
      </c>
      <c r="G15" s="46">
        <v>47915</v>
      </c>
      <c r="H15" s="64">
        <v>45830</v>
      </c>
      <c r="I15" s="63">
        <f t="shared" si="1"/>
        <v>-2085</v>
      </c>
      <c r="J15" s="47">
        <f t="shared" si="2"/>
        <v>95.65</v>
      </c>
      <c r="K15" s="45">
        <v>0</v>
      </c>
      <c r="L15" s="45">
        <f t="shared" si="3"/>
        <v>45830</v>
      </c>
      <c r="M15" s="48">
        <f t="shared" si="4"/>
        <v>11.26</v>
      </c>
      <c r="N15" s="40" t="s">
        <v>41</v>
      </c>
    </row>
    <row r="16" spans="1:32" ht="15.75">
      <c r="A16" s="9">
        <v>7</v>
      </c>
      <c r="B16" s="19" t="s">
        <v>8</v>
      </c>
      <c r="C16" s="43">
        <v>160251.45000000001</v>
      </c>
      <c r="D16" s="44" t="e">
        <f>#REF!+#REF!+#REF!</f>
        <v>#REF!</v>
      </c>
      <c r="E16" s="45">
        <v>29546.61</v>
      </c>
      <c r="F16" s="45">
        <f t="shared" si="0"/>
        <v>130704.84</v>
      </c>
      <c r="G16" s="46">
        <v>7745</v>
      </c>
      <c r="H16" s="64">
        <v>31192</v>
      </c>
      <c r="I16" s="63">
        <f t="shared" si="1"/>
        <v>23447</v>
      </c>
      <c r="J16" s="47">
        <f t="shared" si="2"/>
        <v>402.74</v>
      </c>
      <c r="K16" s="45">
        <v>2477</v>
      </c>
      <c r="L16" s="45">
        <f t="shared" si="3"/>
        <v>28715</v>
      </c>
      <c r="M16" s="48">
        <f t="shared" si="4"/>
        <v>21.97</v>
      </c>
      <c r="N16" s="40" t="s">
        <v>41</v>
      </c>
    </row>
    <row r="17" spans="1:14" ht="15.75">
      <c r="A17" s="9">
        <v>8</v>
      </c>
      <c r="B17" s="19" t="s">
        <v>9</v>
      </c>
      <c r="C17" s="43">
        <v>78313.81</v>
      </c>
      <c r="D17" s="44" t="e">
        <f>#REF!+#REF!+#REF!</f>
        <v>#REF!</v>
      </c>
      <c r="E17" s="45">
        <v>44401.23</v>
      </c>
      <c r="F17" s="45">
        <f>C17-E17</f>
        <v>33912.58</v>
      </c>
      <c r="G17" s="46">
        <v>3772.36</v>
      </c>
      <c r="H17" s="64">
        <v>3430.4</v>
      </c>
      <c r="I17" s="63">
        <f t="shared" si="1"/>
        <v>-341.96</v>
      </c>
      <c r="J17" s="47">
        <f t="shared" si="2"/>
        <v>90.94</v>
      </c>
      <c r="K17" s="45">
        <v>3430.4</v>
      </c>
      <c r="L17" s="45">
        <f t="shared" si="3"/>
        <v>0</v>
      </c>
      <c r="M17" s="48">
        <f t="shared" si="4"/>
        <v>0</v>
      </c>
      <c r="N17" s="40"/>
    </row>
    <row r="18" spans="1:14" ht="15.75">
      <c r="A18" s="9">
        <v>9</v>
      </c>
      <c r="B18" s="19" t="s">
        <v>10</v>
      </c>
      <c r="C18" s="43">
        <v>107311.86</v>
      </c>
      <c r="D18" s="44" t="e">
        <f>#REF!+#REF!+#REF!</f>
        <v>#REF!</v>
      </c>
      <c r="E18" s="45">
        <v>75665.67</v>
      </c>
      <c r="F18" s="45">
        <f t="shared" si="0"/>
        <v>31646.19</v>
      </c>
      <c r="G18" s="46">
        <v>0</v>
      </c>
      <c r="H18" s="64">
        <v>6002</v>
      </c>
      <c r="I18" s="63">
        <f t="shared" si="1"/>
        <v>6002</v>
      </c>
      <c r="J18" s="47">
        <v>0</v>
      </c>
      <c r="K18" s="45">
        <v>4002</v>
      </c>
      <c r="L18" s="45">
        <f t="shared" si="3"/>
        <v>2000</v>
      </c>
      <c r="M18" s="48">
        <f t="shared" si="4"/>
        <v>6.32</v>
      </c>
      <c r="N18" s="40" t="s">
        <v>41</v>
      </c>
    </row>
    <row r="19" spans="1:14" ht="15.75">
      <c r="A19" s="9">
        <v>10</v>
      </c>
      <c r="B19" s="19" t="s">
        <v>11</v>
      </c>
      <c r="C19" s="43">
        <v>112516.37</v>
      </c>
      <c r="D19" s="44" t="e">
        <f>#REF!+#REF!+#REF!</f>
        <v>#REF!</v>
      </c>
      <c r="E19" s="45">
        <v>72421.399999999994</v>
      </c>
      <c r="F19" s="45">
        <f t="shared" si="0"/>
        <v>40094.97</v>
      </c>
      <c r="G19" s="46">
        <v>10775</v>
      </c>
      <c r="H19" s="64">
        <v>10775</v>
      </c>
      <c r="I19" s="63">
        <f t="shared" si="1"/>
        <v>0</v>
      </c>
      <c r="J19" s="47">
        <f t="shared" si="2"/>
        <v>100</v>
      </c>
      <c r="K19" s="45">
        <v>10775</v>
      </c>
      <c r="L19" s="45">
        <f t="shared" si="3"/>
        <v>0</v>
      </c>
      <c r="M19" s="48">
        <f t="shared" si="4"/>
        <v>0</v>
      </c>
      <c r="N19" s="40"/>
    </row>
    <row r="20" spans="1:14" ht="15.75">
      <c r="A20" s="9">
        <v>11</v>
      </c>
      <c r="B20" s="19" t="s">
        <v>12</v>
      </c>
      <c r="C20" s="43">
        <v>121346.09</v>
      </c>
      <c r="D20" s="44" t="e">
        <f>#REF!+#REF!+#REF!</f>
        <v>#REF!</v>
      </c>
      <c r="E20" s="45">
        <v>47342.8</v>
      </c>
      <c r="F20" s="45">
        <f t="shared" si="0"/>
        <v>74003.289999999994</v>
      </c>
      <c r="G20" s="46">
        <v>3287</v>
      </c>
      <c r="H20" s="64">
        <v>3287</v>
      </c>
      <c r="I20" s="63">
        <f t="shared" si="1"/>
        <v>0</v>
      </c>
      <c r="J20" s="47">
        <f t="shared" si="2"/>
        <v>100</v>
      </c>
      <c r="K20" s="45">
        <v>3287</v>
      </c>
      <c r="L20" s="45">
        <f t="shared" si="3"/>
        <v>0</v>
      </c>
      <c r="M20" s="48">
        <f t="shared" si="4"/>
        <v>0</v>
      </c>
      <c r="N20" s="40"/>
    </row>
    <row r="21" spans="1:14" ht="15.75">
      <c r="A21" s="9">
        <v>12</v>
      </c>
      <c r="B21" s="19" t="s">
        <v>13</v>
      </c>
      <c r="C21" s="43">
        <v>88551.15</v>
      </c>
      <c r="D21" s="44" t="e">
        <f>#REF!+#REF!+#REF!</f>
        <v>#REF!</v>
      </c>
      <c r="E21" s="45">
        <v>45896.59</v>
      </c>
      <c r="F21" s="45">
        <f t="shared" si="0"/>
        <v>42654.559999999998</v>
      </c>
      <c r="G21" s="46">
        <v>6600</v>
      </c>
      <c r="H21" s="64">
        <v>8730</v>
      </c>
      <c r="I21" s="63">
        <f t="shared" si="1"/>
        <v>2130</v>
      </c>
      <c r="J21" s="47">
        <f t="shared" si="2"/>
        <v>132.27000000000001</v>
      </c>
      <c r="K21" s="45">
        <v>0</v>
      </c>
      <c r="L21" s="45">
        <f t="shared" si="3"/>
        <v>8730</v>
      </c>
      <c r="M21" s="48">
        <f t="shared" si="4"/>
        <v>20.47</v>
      </c>
      <c r="N21" s="40" t="s">
        <v>41</v>
      </c>
    </row>
    <row r="22" spans="1:14" ht="15.75">
      <c r="A22" s="9">
        <v>13</v>
      </c>
      <c r="B22" s="19" t="s">
        <v>14</v>
      </c>
      <c r="C22" s="43">
        <v>187228.02</v>
      </c>
      <c r="D22" s="44" t="e">
        <f>#REF!+#REF!+#REF!</f>
        <v>#REF!</v>
      </c>
      <c r="E22" s="45">
        <v>104816.19</v>
      </c>
      <c r="F22" s="45">
        <f t="shared" si="0"/>
        <v>82411.83</v>
      </c>
      <c r="G22" s="46">
        <v>7669</v>
      </c>
      <c r="H22" s="64">
        <v>15733</v>
      </c>
      <c r="I22" s="63">
        <f t="shared" si="1"/>
        <v>8064</v>
      </c>
      <c r="J22" s="47">
        <f t="shared" si="2"/>
        <v>205.15</v>
      </c>
      <c r="K22" s="45">
        <v>7669</v>
      </c>
      <c r="L22" s="45">
        <f t="shared" si="3"/>
        <v>8064</v>
      </c>
      <c r="M22" s="48">
        <f t="shared" si="4"/>
        <v>9.7899999999999991</v>
      </c>
      <c r="N22" s="40" t="s">
        <v>41</v>
      </c>
    </row>
    <row r="23" spans="1:14" ht="15.75">
      <c r="A23" s="9">
        <v>14</v>
      </c>
      <c r="B23" s="19" t="s">
        <v>15</v>
      </c>
      <c r="C23" s="43">
        <v>117822.7</v>
      </c>
      <c r="D23" s="44" t="e">
        <f>#REF!+#REF!+#REF!</f>
        <v>#REF!</v>
      </c>
      <c r="E23" s="45">
        <v>77693.33</v>
      </c>
      <c r="F23" s="45">
        <f t="shared" si="0"/>
        <v>40129.370000000003</v>
      </c>
      <c r="G23" s="46">
        <v>13219</v>
      </c>
      <c r="H23" s="64">
        <v>13169</v>
      </c>
      <c r="I23" s="63">
        <f t="shared" si="1"/>
        <v>-50</v>
      </c>
      <c r="J23" s="47">
        <f t="shared" si="2"/>
        <v>99.62</v>
      </c>
      <c r="K23" s="45">
        <v>13169</v>
      </c>
      <c r="L23" s="45">
        <f t="shared" si="3"/>
        <v>0</v>
      </c>
      <c r="M23" s="48">
        <f t="shared" si="4"/>
        <v>0</v>
      </c>
      <c r="N23" s="40"/>
    </row>
    <row r="24" spans="1:14" ht="15.75">
      <c r="A24" s="9">
        <v>15</v>
      </c>
      <c r="B24" s="19" t="s">
        <v>16</v>
      </c>
      <c r="C24" s="43">
        <v>63255.46</v>
      </c>
      <c r="D24" s="44" t="e">
        <f>#REF!+#REF!+#REF!</f>
        <v>#REF!</v>
      </c>
      <c r="E24" s="45">
        <v>42216.47</v>
      </c>
      <c r="F24" s="45">
        <f t="shared" si="0"/>
        <v>21038.99</v>
      </c>
      <c r="G24" s="46">
        <v>0</v>
      </c>
      <c r="H24" s="64">
        <v>0</v>
      </c>
      <c r="I24" s="63">
        <f t="shared" si="1"/>
        <v>0</v>
      </c>
      <c r="J24" s="47">
        <v>0</v>
      </c>
      <c r="K24" s="45">
        <v>0</v>
      </c>
      <c r="L24" s="45">
        <f t="shared" si="3"/>
        <v>0</v>
      </c>
      <c r="M24" s="48">
        <f t="shared" si="4"/>
        <v>0</v>
      </c>
      <c r="N24" s="40"/>
    </row>
    <row r="25" spans="1:14" ht="15.75">
      <c r="A25" s="9">
        <v>16</v>
      </c>
      <c r="B25" s="19" t="s">
        <v>17</v>
      </c>
      <c r="C25" s="43">
        <v>139718.82</v>
      </c>
      <c r="D25" s="44" t="e">
        <f>#REF!+#REF!+#REF!</f>
        <v>#REF!</v>
      </c>
      <c r="E25" s="45">
        <v>56489.04</v>
      </c>
      <c r="F25" s="45">
        <f t="shared" si="0"/>
        <v>83229.78</v>
      </c>
      <c r="G25" s="46">
        <v>77876</v>
      </c>
      <c r="H25" s="64">
        <v>77266</v>
      </c>
      <c r="I25" s="63">
        <f t="shared" si="1"/>
        <v>-610</v>
      </c>
      <c r="J25" s="47">
        <f t="shared" si="2"/>
        <v>99.22</v>
      </c>
      <c r="K25" s="45">
        <v>14266</v>
      </c>
      <c r="L25" s="45">
        <f t="shared" si="3"/>
        <v>63000</v>
      </c>
      <c r="M25" s="48">
        <f t="shared" si="4"/>
        <v>75.69</v>
      </c>
      <c r="N25" s="40" t="s">
        <v>41</v>
      </c>
    </row>
    <row r="26" spans="1:14" ht="15.75">
      <c r="A26" s="9">
        <v>17</v>
      </c>
      <c r="B26" s="19" t="s">
        <v>18</v>
      </c>
      <c r="C26" s="43">
        <v>95934.17</v>
      </c>
      <c r="D26" s="44" t="e">
        <f>#REF!+#REF!+#REF!</f>
        <v>#REF!</v>
      </c>
      <c r="E26" s="45">
        <v>72492.62</v>
      </c>
      <c r="F26" s="45">
        <f t="shared" si="0"/>
        <v>23441.55</v>
      </c>
      <c r="G26" s="46">
        <v>7864</v>
      </c>
      <c r="H26" s="64">
        <v>7773</v>
      </c>
      <c r="I26" s="63">
        <f t="shared" si="1"/>
        <v>-91</v>
      </c>
      <c r="J26" s="47">
        <f t="shared" si="2"/>
        <v>98.84</v>
      </c>
      <c r="K26" s="45">
        <v>7773</v>
      </c>
      <c r="L26" s="45">
        <f t="shared" si="3"/>
        <v>0</v>
      </c>
      <c r="M26" s="48">
        <f t="shared" si="4"/>
        <v>0</v>
      </c>
      <c r="N26" s="40"/>
    </row>
    <row r="27" spans="1:14" ht="15.75">
      <c r="A27" s="9">
        <v>18</v>
      </c>
      <c r="B27" s="19" t="s">
        <v>19</v>
      </c>
      <c r="C27" s="43">
        <v>74720.66</v>
      </c>
      <c r="D27" s="44" t="e">
        <f>#REF!+#REF!+#REF!</f>
        <v>#REF!</v>
      </c>
      <c r="E27" s="45">
        <v>52497.9</v>
      </c>
      <c r="F27" s="45">
        <f t="shared" si="0"/>
        <v>22222.76</v>
      </c>
      <c r="G27" s="46">
        <v>11983</v>
      </c>
      <c r="H27" s="64">
        <v>15283</v>
      </c>
      <c r="I27" s="63">
        <f t="shared" si="1"/>
        <v>3300</v>
      </c>
      <c r="J27" s="47">
        <f t="shared" si="2"/>
        <v>127.54</v>
      </c>
      <c r="K27" s="45">
        <v>7383</v>
      </c>
      <c r="L27" s="45">
        <f t="shared" si="3"/>
        <v>7900</v>
      </c>
      <c r="M27" s="48">
        <f t="shared" si="4"/>
        <v>35.549999999999997</v>
      </c>
      <c r="N27" s="40" t="s">
        <v>41</v>
      </c>
    </row>
    <row r="28" spans="1:14" ht="15.75">
      <c r="A28" s="9">
        <v>19</v>
      </c>
      <c r="B28" s="19" t="s">
        <v>20</v>
      </c>
      <c r="C28" s="43">
        <v>90670.75</v>
      </c>
      <c r="D28" s="44" t="e">
        <f>#REF!+#REF!+#REF!</f>
        <v>#REF!</v>
      </c>
      <c r="E28" s="45">
        <v>39703.160000000003</v>
      </c>
      <c r="F28" s="45">
        <f t="shared" si="0"/>
        <v>50967.59</v>
      </c>
      <c r="G28" s="46">
        <v>1435</v>
      </c>
      <c r="H28" s="64">
        <v>1355</v>
      </c>
      <c r="I28" s="63">
        <f t="shared" si="1"/>
        <v>-80</v>
      </c>
      <c r="J28" s="47">
        <f t="shared" si="2"/>
        <v>94.43</v>
      </c>
      <c r="K28" s="45">
        <v>1355</v>
      </c>
      <c r="L28" s="45">
        <f t="shared" si="3"/>
        <v>0</v>
      </c>
      <c r="M28" s="48">
        <f t="shared" si="4"/>
        <v>0</v>
      </c>
      <c r="N28" s="40"/>
    </row>
    <row r="29" spans="1:14" ht="15.75">
      <c r="A29" s="9">
        <v>20</v>
      </c>
      <c r="B29" s="19" t="s">
        <v>21</v>
      </c>
      <c r="C29" s="43">
        <v>61613.09</v>
      </c>
      <c r="D29" s="44" t="e">
        <f>#REF!+#REF!+#REF!</f>
        <v>#REF!</v>
      </c>
      <c r="E29" s="45">
        <v>48521.16</v>
      </c>
      <c r="F29" s="45">
        <f t="shared" si="0"/>
        <v>13091.93</v>
      </c>
      <c r="G29" s="46">
        <v>3791</v>
      </c>
      <c r="H29" s="64">
        <v>3311</v>
      </c>
      <c r="I29" s="63">
        <f t="shared" si="1"/>
        <v>-480</v>
      </c>
      <c r="J29" s="47">
        <f t="shared" si="2"/>
        <v>87.34</v>
      </c>
      <c r="K29" s="45">
        <v>3311</v>
      </c>
      <c r="L29" s="45">
        <f t="shared" si="3"/>
        <v>0</v>
      </c>
      <c r="M29" s="48">
        <f t="shared" si="4"/>
        <v>0</v>
      </c>
      <c r="N29" s="40"/>
    </row>
    <row r="30" spans="1:14" ht="15.75">
      <c r="A30" s="9">
        <v>21</v>
      </c>
      <c r="B30" s="19" t="s">
        <v>22</v>
      </c>
      <c r="C30" s="43">
        <v>120164.28</v>
      </c>
      <c r="D30" s="44" t="e">
        <f>#REF!+#REF!+#REF!</f>
        <v>#REF!</v>
      </c>
      <c r="E30" s="45">
        <v>86987.53</v>
      </c>
      <c r="F30" s="45">
        <f t="shared" si="0"/>
        <v>33176.75</v>
      </c>
      <c r="G30" s="46">
        <v>183.4</v>
      </c>
      <c r="H30" s="64">
        <v>0</v>
      </c>
      <c r="I30" s="63">
        <f t="shared" si="1"/>
        <v>-183.4</v>
      </c>
      <c r="J30" s="47">
        <f t="shared" si="2"/>
        <v>0</v>
      </c>
      <c r="K30" s="45">
        <v>0</v>
      </c>
      <c r="L30" s="45">
        <f t="shared" si="3"/>
        <v>0</v>
      </c>
      <c r="M30" s="48">
        <f t="shared" si="4"/>
        <v>0</v>
      </c>
      <c r="N30" s="40"/>
    </row>
    <row r="31" spans="1:14" ht="15.75">
      <c r="A31" s="9">
        <v>22</v>
      </c>
      <c r="B31" s="19" t="s">
        <v>23</v>
      </c>
      <c r="C31" s="43">
        <v>142180.39000000001</v>
      </c>
      <c r="D31" s="44" t="e">
        <f>#REF!+#REF!+#REF!</f>
        <v>#REF!</v>
      </c>
      <c r="E31" s="45">
        <v>79532.070000000007</v>
      </c>
      <c r="F31" s="45">
        <f t="shared" si="0"/>
        <v>62648.32</v>
      </c>
      <c r="G31" s="46">
        <v>0</v>
      </c>
      <c r="H31" s="64">
        <v>0</v>
      </c>
      <c r="I31" s="63">
        <f t="shared" si="1"/>
        <v>0</v>
      </c>
      <c r="J31" s="47">
        <v>0</v>
      </c>
      <c r="K31" s="45">
        <v>0</v>
      </c>
      <c r="L31" s="45">
        <f t="shared" si="3"/>
        <v>0</v>
      </c>
      <c r="M31" s="48">
        <f t="shared" si="4"/>
        <v>0</v>
      </c>
      <c r="N31" s="40"/>
    </row>
    <row r="32" spans="1:14" ht="15.75">
      <c r="A32" s="9">
        <v>23</v>
      </c>
      <c r="B32" s="19" t="s">
        <v>24</v>
      </c>
      <c r="C32" s="43">
        <v>148693.12</v>
      </c>
      <c r="D32" s="44" t="e">
        <f>#REF!+#REF!+#REF!</f>
        <v>#REF!</v>
      </c>
      <c r="E32" s="45">
        <v>73094.899999999994</v>
      </c>
      <c r="F32" s="45">
        <f t="shared" si="0"/>
        <v>75598.22</v>
      </c>
      <c r="G32" s="46">
        <v>0</v>
      </c>
      <c r="H32" s="64">
        <v>0</v>
      </c>
      <c r="I32" s="63">
        <f t="shared" si="1"/>
        <v>0</v>
      </c>
      <c r="J32" s="47">
        <v>0</v>
      </c>
      <c r="K32" s="45">
        <v>0</v>
      </c>
      <c r="L32" s="45">
        <f t="shared" si="3"/>
        <v>0</v>
      </c>
      <c r="M32" s="48">
        <f t="shared" si="4"/>
        <v>0</v>
      </c>
      <c r="N32" s="40"/>
    </row>
    <row r="33" spans="1:14" ht="15.75">
      <c r="A33" s="9">
        <v>24</v>
      </c>
      <c r="B33" s="19" t="s">
        <v>25</v>
      </c>
      <c r="C33" s="43">
        <v>164911.72</v>
      </c>
      <c r="D33" s="44" t="e">
        <f>#REF!+#REF!+#REF!</f>
        <v>#REF!</v>
      </c>
      <c r="E33" s="45">
        <v>30068.57</v>
      </c>
      <c r="F33" s="45">
        <f t="shared" si="0"/>
        <v>134843.15</v>
      </c>
      <c r="G33" s="46">
        <v>4463.3</v>
      </c>
      <c r="H33" s="64">
        <v>4224.3</v>
      </c>
      <c r="I33" s="63">
        <f t="shared" si="1"/>
        <v>-239</v>
      </c>
      <c r="J33" s="47">
        <f t="shared" si="2"/>
        <v>94.65</v>
      </c>
      <c r="K33" s="45">
        <v>4224.3</v>
      </c>
      <c r="L33" s="45">
        <f t="shared" si="3"/>
        <v>0</v>
      </c>
      <c r="M33" s="48">
        <f t="shared" si="4"/>
        <v>0</v>
      </c>
      <c r="N33" s="40"/>
    </row>
    <row r="34" spans="1:14" ht="15.75">
      <c r="A34" s="9">
        <v>25</v>
      </c>
      <c r="B34" s="19" t="s">
        <v>26</v>
      </c>
      <c r="C34" s="43">
        <v>112832.43</v>
      </c>
      <c r="D34" s="44" t="e">
        <f>#REF!+#REF!+#REF!</f>
        <v>#REF!</v>
      </c>
      <c r="E34" s="45">
        <v>62074.63</v>
      </c>
      <c r="F34" s="45">
        <f t="shared" si="0"/>
        <v>50757.8</v>
      </c>
      <c r="G34" s="46">
        <v>3474.8</v>
      </c>
      <c r="H34" s="64">
        <v>3474.8</v>
      </c>
      <c r="I34" s="63">
        <f t="shared" si="1"/>
        <v>0</v>
      </c>
      <c r="J34" s="47">
        <f t="shared" si="2"/>
        <v>100</v>
      </c>
      <c r="K34" s="45">
        <v>3474.8</v>
      </c>
      <c r="L34" s="45">
        <f t="shared" si="3"/>
        <v>0</v>
      </c>
      <c r="M34" s="48">
        <f t="shared" si="4"/>
        <v>0</v>
      </c>
      <c r="N34" s="40"/>
    </row>
    <row r="35" spans="1:14" ht="15.75">
      <c r="A35" s="9">
        <v>26</v>
      </c>
      <c r="B35" s="19" t="s">
        <v>27</v>
      </c>
      <c r="C35" s="43">
        <v>216172.62</v>
      </c>
      <c r="D35" s="44" t="e">
        <f>#REF!+#REF!+#REF!</f>
        <v>#REF!</v>
      </c>
      <c r="E35" s="45">
        <v>68434.31</v>
      </c>
      <c r="F35" s="45">
        <f t="shared" si="0"/>
        <v>147738.31</v>
      </c>
      <c r="G35" s="46">
        <v>0</v>
      </c>
      <c r="H35" s="64">
        <v>0</v>
      </c>
      <c r="I35" s="63">
        <f t="shared" si="1"/>
        <v>0</v>
      </c>
      <c r="J35" s="47">
        <v>0</v>
      </c>
      <c r="K35" s="45">
        <v>0</v>
      </c>
      <c r="L35" s="45">
        <f t="shared" si="3"/>
        <v>0</v>
      </c>
      <c r="M35" s="48">
        <f t="shared" si="4"/>
        <v>0</v>
      </c>
      <c r="N35" s="40"/>
    </row>
    <row r="36" spans="1:14" ht="15.75">
      <c r="A36" s="9">
        <v>27</v>
      </c>
      <c r="B36" s="19" t="s">
        <v>28</v>
      </c>
      <c r="C36" s="43">
        <v>52442.42</v>
      </c>
      <c r="D36" s="44" t="e">
        <f>#REF!+#REF!+#REF!</f>
        <v>#REF!</v>
      </c>
      <c r="E36" s="45">
        <v>30564.91</v>
      </c>
      <c r="F36" s="45">
        <f t="shared" si="0"/>
        <v>21877.51</v>
      </c>
      <c r="G36" s="46">
        <v>0</v>
      </c>
      <c r="H36" s="64">
        <v>0</v>
      </c>
      <c r="I36" s="63">
        <f t="shared" si="1"/>
        <v>0</v>
      </c>
      <c r="J36" s="47">
        <v>0</v>
      </c>
      <c r="K36" s="45">
        <v>0</v>
      </c>
      <c r="L36" s="45">
        <f t="shared" si="3"/>
        <v>0</v>
      </c>
      <c r="M36" s="48">
        <f t="shared" si="4"/>
        <v>0</v>
      </c>
      <c r="N36" s="41"/>
    </row>
    <row r="37" spans="1:14" ht="15.75">
      <c r="A37" s="9">
        <v>28</v>
      </c>
      <c r="B37" s="19" t="s">
        <v>29</v>
      </c>
      <c r="C37" s="43">
        <v>78086.039999999994</v>
      </c>
      <c r="D37" s="44" t="e">
        <f>#REF!+#REF!+#REF!</f>
        <v>#REF!</v>
      </c>
      <c r="E37" s="45">
        <v>26765.82</v>
      </c>
      <c r="F37" s="45">
        <f t="shared" si="0"/>
        <v>51320.22</v>
      </c>
      <c r="G37" s="46">
        <v>0</v>
      </c>
      <c r="H37" s="64">
        <v>0</v>
      </c>
      <c r="I37" s="63">
        <f t="shared" si="1"/>
        <v>0</v>
      </c>
      <c r="J37" s="47">
        <v>0</v>
      </c>
      <c r="K37" s="45">
        <v>0</v>
      </c>
      <c r="L37" s="45">
        <f t="shared" si="3"/>
        <v>0</v>
      </c>
      <c r="M37" s="48">
        <f t="shared" si="4"/>
        <v>0</v>
      </c>
      <c r="N37" s="41"/>
    </row>
    <row r="38" spans="1:14" ht="16.5" thickBot="1">
      <c r="A38" s="10">
        <v>29</v>
      </c>
      <c r="B38" s="20" t="s">
        <v>30</v>
      </c>
      <c r="C38" s="50">
        <v>104121.48</v>
      </c>
      <c r="D38" s="44" t="e">
        <f>#REF!+#REF!+#REF!</f>
        <v>#REF!</v>
      </c>
      <c r="E38" s="51">
        <v>10690.63</v>
      </c>
      <c r="F38" s="51">
        <f t="shared" si="0"/>
        <v>93430.85</v>
      </c>
      <c r="G38" s="52">
        <v>0</v>
      </c>
      <c r="H38" s="67">
        <v>0</v>
      </c>
      <c r="I38" s="63">
        <f t="shared" si="1"/>
        <v>0</v>
      </c>
      <c r="J38" s="47">
        <v>0</v>
      </c>
      <c r="K38" s="51">
        <v>0</v>
      </c>
      <c r="L38" s="45">
        <f t="shared" si="3"/>
        <v>0</v>
      </c>
      <c r="M38" s="48">
        <f t="shared" si="4"/>
        <v>0</v>
      </c>
      <c r="N38" s="28"/>
    </row>
    <row r="39" spans="1:14" s="12" customFormat="1" ht="16.5" thickBot="1">
      <c r="A39" s="11"/>
      <c r="B39" s="18" t="s">
        <v>32</v>
      </c>
      <c r="C39" s="53">
        <f>SUM(C10:C38)</f>
        <v>6992926.4699999997</v>
      </c>
      <c r="D39" s="54" t="e">
        <f>SUM(D10:D37)</f>
        <v>#REF!</v>
      </c>
      <c r="E39" s="55">
        <f>SUM(E10:E38)</f>
        <v>1610916.79</v>
      </c>
      <c r="F39" s="56">
        <f>SUM(F10:F38)</f>
        <v>5382009.6799999997</v>
      </c>
      <c r="G39" s="57">
        <f>SUM(G10:G38)</f>
        <v>977044.04</v>
      </c>
      <c r="H39" s="53">
        <f>SUM(H10:H38)</f>
        <v>1754524.7</v>
      </c>
      <c r="I39" s="58">
        <f>SUM(I10:I38)</f>
        <v>777480.66</v>
      </c>
      <c r="J39" s="58">
        <f>H39/G39*100</f>
        <v>179.57</v>
      </c>
      <c r="K39" s="56">
        <f>SUM(K10:K38)</f>
        <v>278335.68</v>
      </c>
      <c r="L39" s="56">
        <f>SUM(L10:L38)</f>
        <v>1476189.02</v>
      </c>
      <c r="M39" s="59">
        <f t="shared" ref="M39" si="5">L39/F39*100</f>
        <v>27.43</v>
      </c>
      <c r="N39" s="34"/>
    </row>
    <row r="40" spans="1:14" ht="15">
      <c r="A40" s="2"/>
      <c r="B40" s="13"/>
      <c r="C40" s="14"/>
      <c r="D40" s="33"/>
      <c r="E40" s="33"/>
      <c r="F40" s="33"/>
      <c r="G40" s="31"/>
      <c r="H40" s="31"/>
      <c r="I40" s="31"/>
      <c r="J40" s="31"/>
      <c r="K40" s="31"/>
      <c r="L40" s="31"/>
      <c r="M40" s="30"/>
    </row>
    <row r="41" spans="1:14">
      <c r="G41" s="31"/>
    </row>
    <row r="42" spans="1:14">
      <c r="G42" s="32"/>
    </row>
    <row r="43" spans="1:14">
      <c r="G43" s="32"/>
    </row>
    <row r="44" spans="1:14">
      <c r="G44" s="32"/>
    </row>
    <row r="45" spans="1:14">
      <c r="G45" s="32"/>
    </row>
    <row r="46" spans="1:14">
      <c r="G46" s="15"/>
    </row>
    <row r="47" spans="1:14">
      <c r="G47" s="16"/>
    </row>
    <row r="48" spans="1:14">
      <c r="G48" s="17"/>
    </row>
    <row r="49" spans="7:7">
      <c r="G49" s="17"/>
    </row>
    <row r="50" spans="7:7">
      <c r="G50" s="17"/>
    </row>
    <row r="51" spans="7:7">
      <c r="G51" s="17"/>
    </row>
    <row r="52" spans="7:7">
      <c r="G52" s="17"/>
    </row>
    <row r="53" spans="7:7">
      <c r="G53" s="17"/>
    </row>
    <row r="54" spans="7:7">
      <c r="G54" s="17"/>
    </row>
    <row r="55" spans="7:7">
      <c r="G55" s="17"/>
    </row>
    <row r="56" spans="7:7">
      <c r="G56" s="17"/>
    </row>
    <row r="57" spans="7:7">
      <c r="G57" s="17"/>
    </row>
  </sheetData>
  <mergeCells count="12">
    <mergeCell ref="M5:M7"/>
    <mergeCell ref="N5:N7"/>
    <mergeCell ref="A1:N1"/>
    <mergeCell ref="A2:N2"/>
    <mergeCell ref="A5:B7"/>
    <mergeCell ref="C5:C7"/>
    <mergeCell ref="D5:D7"/>
    <mergeCell ref="E5:E7"/>
    <mergeCell ref="F5:F7"/>
    <mergeCell ref="G5:J6"/>
    <mergeCell ref="K5:K7"/>
    <mergeCell ref="L5:L7"/>
  </mergeCells>
  <pageMargins left="0" right="0" top="0.35433070866141736" bottom="0.15748031496062992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7"/>
  <sheetViews>
    <sheetView topLeftCell="A22" workbookViewId="0">
      <selection activeCell="G36" sqref="G36"/>
    </sheetView>
  </sheetViews>
  <sheetFormatPr defaultColWidth="12.7109375" defaultRowHeight="14.25"/>
  <cols>
    <col min="1" max="1" width="3.42578125" style="1" customWidth="1"/>
    <col min="2" max="2" width="26.28515625" style="1" customWidth="1"/>
    <col min="3" max="3" width="17.28515625" style="1" customWidth="1"/>
    <col min="4" max="4" width="15" style="1" hidden="1" customWidth="1"/>
    <col min="5" max="6" width="20" style="1" customWidth="1"/>
    <col min="7" max="7" width="17.7109375" style="1" customWidth="1"/>
    <col min="8" max="8" width="16.5703125" style="1" customWidth="1"/>
    <col min="9" max="9" width="14.28515625" style="1" customWidth="1"/>
    <col min="10" max="10" width="16.140625" style="1" customWidth="1"/>
    <col min="11" max="11" width="20.5703125" style="1" customWidth="1"/>
    <col min="12" max="12" width="19.7109375" style="1" customWidth="1"/>
    <col min="13" max="13" width="27.5703125" style="25" customWidth="1"/>
    <col min="14" max="14" width="27.5703125" style="26" customWidth="1"/>
    <col min="15" max="16384" width="12.7109375" style="1"/>
  </cols>
  <sheetData>
    <row r="1" spans="1:32" ht="18.75">
      <c r="A1" s="85" t="s">
        <v>38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32" ht="20.45" customHeight="1">
      <c r="A2" s="85" t="s">
        <v>54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32" ht="20.45" customHeight="1">
      <c r="A3" s="68"/>
      <c r="B3" s="68"/>
      <c r="C3" s="71"/>
      <c r="D3" s="68"/>
      <c r="E3" s="71"/>
      <c r="F3" s="71"/>
      <c r="G3" s="71"/>
      <c r="H3" s="71"/>
      <c r="I3" s="71"/>
      <c r="J3" s="71"/>
      <c r="K3" s="71"/>
      <c r="L3" s="71"/>
      <c r="M3" s="71"/>
      <c r="N3" s="24"/>
    </row>
    <row r="4" spans="1:32" ht="15" thickBot="1">
      <c r="A4" s="2"/>
      <c r="B4" s="2"/>
      <c r="C4" s="2"/>
      <c r="G4" s="2"/>
      <c r="H4" s="2"/>
      <c r="I4" s="2"/>
      <c r="J4" s="2"/>
      <c r="K4" s="2"/>
      <c r="L4" s="2"/>
      <c r="N4" s="26" t="s">
        <v>44</v>
      </c>
    </row>
    <row r="5" spans="1:32" ht="73.900000000000006" customHeight="1" thickBot="1">
      <c r="A5" s="86" t="s">
        <v>31</v>
      </c>
      <c r="B5" s="87"/>
      <c r="C5" s="105" t="s">
        <v>45</v>
      </c>
      <c r="D5" s="92" t="s">
        <v>0</v>
      </c>
      <c r="E5" s="79" t="s">
        <v>55</v>
      </c>
      <c r="F5" s="79" t="s">
        <v>33</v>
      </c>
      <c r="G5" s="96" t="s">
        <v>58</v>
      </c>
      <c r="H5" s="97"/>
      <c r="I5" s="97"/>
      <c r="J5" s="97"/>
      <c r="K5" s="79" t="s">
        <v>49</v>
      </c>
      <c r="L5" s="102" t="s">
        <v>57</v>
      </c>
      <c r="M5" s="79" t="s">
        <v>43</v>
      </c>
      <c r="N5" s="82" t="s">
        <v>37</v>
      </c>
    </row>
    <row r="6" spans="1:32" ht="42" hidden="1" customHeight="1">
      <c r="A6" s="88"/>
      <c r="B6" s="89"/>
      <c r="C6" s="106"/>
      <c r="D6" s="93"/>
      <c r="E6" s="80"/>
      <c r="F6" s="80"/>
      <c r="G6" s="98"/>
      <c r="H6" s="99"/>
      <c r="I6" s="99"/>
      <c r="J6" s="99"/>
      <c r="K6" s="107"/>
      <c r="L6" s="103"/>
      <c r="M6" s="80"/>
      <c r="N6" s="83"/>
    </row>
    <row r="7" spans="1:32" ht="94.15" customHeight="1" thickBot="1">
      <c r="A7" s="88"/>
      <c r="B7" s="89"/>
      <c r="C7" s="106"/>
      <c r="D7" s="93"/>
      <c r="E7" s="80"/>
      <c r="F7" s="80"/>
      <c r="G7" s="72" t="s">
        <v>59</v>
      </c>
      <c r="H7" s="73" t="s">
        <v>56</v>
      </c>
      <c r="I7" s="72" t="s">
        <v>35</v>
      </c>
      <c r="J7" s="73" t="s">
        <v>36</v>
      </c>
      <c r="K7" s="108"/>
      <c r="L7" s="104"/>
      <c r="M7" s="81"/>
      <c r="N7" s="84"/>
    </row>
    <row r="8" spans="1:32" ht="18" customHeight="1" thickBot="1">
      <c r="A8" s="3" t="s">
        <v>1</v>
      </c>
      <c r="B8" s="21">
        <v>1</v>
      </c>
      <c r="C8" s="22">
        <v>2</v>
      </c>
      <c r="D8" s="23">
        <v>49</v>
      </c>
      <c r="E8" s="23">
        <v>3</v>
      </c>
      <c r="F8" s="23" t="s">
        <v>34</v>
      </c>
      <c r="G8" s="23">
        <v>5</v>
      </c>
      <c r="H8" s="23">
        <v>6</v>
      </c>
      <c r="I8" s="23" t="s">
        <v>39</v>
      </c>
      <c r="J8" s="35" t="s">
        <v>40</v>
      </c>
      <c r="K8" s="23">
        <v>9</v>
      </c>
      <c r="L8" s="23" t="s">
        <v>47</v>
      </c>
      <c r="M8" s="39" t="s">
        <v>48</v>
      </c>
      <c r="N8" s="42">
        <v>12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</row>
    <row r="9" spans="1:32" ht="13.35" customHeight="1">
      <c r="A9" s="5"/>
      <c r="B9" s="7"/>
      <c r="C9" s="6"/>
      <c r="D9" s="8"/>
      <c r="E9" s="8"/>
      <c r="F9" s="8"/>
      <c r="G9" s="61"/>
      <c r="H9" s="66"/>
      <c r="I9" s="62"/>
      <c r="J9" s="36"/>
      <c r="K9" s="8"/>
      <c r="L9" s="8"/>
      <c r="M9" s="29"/>
      <c r="N9" s="27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 ht="15.75">
      <c r="A10" s="9">
        <v>1</v>
      </c>
      <c r="B10" s="19" t="s">
        <v>2</v>
      </c>
      <c r="C10" s="43">
        <v>2563516.2999999998</v>
      </c>
      <c r="D10" s="69" t="e">
        <f>#REF!+#REF!+#REF!</f>
        <v>#REF!</v>
      </c>
      <c r="E10" s="45">
        <v>0</v>
      </c>
      <c r="F10" s="45">
        <f>C10-E10</f>
        <v>2563516.2999999998</v>
      </c>
      <c r="G10" s="64">
        <v>891630</v>
      </c>
      <c r="H10" s="64">
        <v>1076930</v>
      </c>
      <c r="I10" s="63">
        <f t="shared" ref="I10:I38" si="0">H10-G10</f>
        <v>185300</v>
      </c>
      <c r="J10" s="47">
        <f>H10/G10*100</f>
        <v>120.78</v>
      </c>
      <c r="K10" s="45">
        <v>52930</v>
      </c>
      <c r="L10" s="45">
        <f t="shared" ref="L10:L38" si="1">H10-K10</f>
        <v>1024000</v>
      </c>
      <c r="M10" s="48">
        <f>L10/F10*100</f>
        <v>39.950000000000003</v>
      </c>
      <c r="N10" s="40" t="s">
        <v>41</v>
      </c>
    </row>
    <row r="11" spans="1:32" ht="15.75">
      <c r="A11" s="9">
        <v>2</v>
      </c>
      <c r="B11" s="19" t="s">
        <v>3</v>
      </c>
      <c r="C11" s="43">
        <v>626349.4</v>
      </c>
      <c r="D11" s="69" t="e">
        <f>#REF!+#REF!+#REF!</f>
        <v>#REF!</v>
      </c>
      <c r="E11" s="45">
        <v>41995.77</v>
      </c>
      <c r="F11" s="45">
        <f t="shared" ref="F11:F38" si="2">C11-E11</f>
        <v>584353.63</v>
      </c>
      <c r="G11" s="64">
        <v>181036</v>
      </c>
      <c r="H11" s="64">
        <v>204034</v>
      </c>
      <c r="I11" s="63">
        <f t="shared" si="0"/>
        <v>22998</v>
      </c>
      <c r="J11" s="47">
        <f>H11/G11*100</f>
        <v>112.7</v>
      </c>
      <c r="K11" s="45">
        <v>14034</v>
      </c>
      <c r="L11" s="45">
        <f t="shared" si="1"/>
        <v>190000</v>
      </c>
      <c r="M11" s="48">
        <f t="shared" ref="M11:M39" si="3">L11/F11*100</f>
        <v>32.51</v>
      </c>
      <c r="N11" s="40" t="s">
        <v>41</v>
      </c>
    </row>
    <row r="12" spans="1:32" ht="15.75">
      <c r="A12" s="9">
        <v>3</v>
      </c>
      <c r="B12" s="19" t="s">
        <v>4</v>
      </c>
      <c r="C12" s="43">
        <v>332919.7</v>
      </c>
      <c r="D12" s="69" t="e">
        <f>#REF!+#REF!+#REF!</f>
        <v>#REF!</v>
      </c>
      <c r="E12" s="45">
        <v>159753.35</v>
      </c>
      <c r="F12" s="45">
        <f t="shared" si="2"/>
        <v>173166.35</v>
      </c>
      <c r="G12" s="64">
        <v>44904</v>
      </c>
      <c r="H12" s="64">
        <v>51054</v>
      </c>
      <c r="I12" s="63">
        <f t="shared" si="0"/>
        <v>6150</v>
      </c>
      <c r="J12" s="47">
        <f>H12/G12*100</f>
        <v>113.7</v>
      </c>
      <c r="K12" s="45">
        <v>5904</v>
      </c>
      <c r="L12" s="45">
        <f t="shared" si="1"/>
        <v>45150</v>
      </c>
      <c r="M12" s="48">
        <f t="shared" si="3"/>
        <v>26.07</v>
      </c>
      <c r="N12" s="40" t="s">
        <v>41</v>
      </c>
    </row>
    <row r="13" spans="1:32" ht="15.75">
      <c r="A13" s="9">
        <v>4</v>
      </c>
      <c r="B13" s="19" t="s">
        <v>5</v>
      </c>
      <c r="C13" s="43">
        <v>177400.25</v>
      </c>
      <c r="D13" s="69" t="e">
        <f>#REF!+#REF!+#REF!</f>
        <v>#REF!</v>
      </c>
      <c r="E13" s="45">
        <v>29518.9</v>
      </c>
      <c r="F13" s="45">
        <f t="shared" si="2"/>
        <v>147881.35</v>
      </c>
      <c r="G13" s="65">
        <v>0</v>
      </c>
      <c r="H13" s="65">
        <v>0</v>
      </c>
      <c r="I13" s="63">
        <f t="shared" si="0"/>
        <v>0</v>
      </c>
      <c r="J13" s="47">
        <v>0</v>
      </c>
      <c r="K13" s="45">
        <v>0</v>
      </c>
      <c r="L13" s="45">
        <f t="shared" si="1"/>
        <v>0</v>
      </c>
      <c r="M13" s="48">
        <f t="shared" si="3"/>
        <v>0</v>
      </c>
      <c r="N13" s="40"/>
    </row>
    <row r="14" spans="1:32" ht="15.75">
      <c r="A14" s="9">
        <v>5</v>
      </c>
      <c r="B14" s="19" t="s">
        <v>6</v>
      </c>
      <c r="C14" s="43">
        <v>477123</v>
      </c>
      <c r="D14" s="69" t="e">
        <f>#REF!+#REF!+#REF!</f>
        <v>#REF!</v>
      </c>
      <c r="E14" s="45">
        <v>106248.67</v>
      </c>
      <c r="F14" s="45">
        <f t="shared" si="2"/>
        <v>370874.33</v>
      </c>
      <c r="G14" s="64">
        <v>120288</v>
      </c>
      <c r="H14" s="64">
        <v>169221.2</v>
      </c>
      <c r="I14" s="63">
        <f t="shared" si="0"/>
        <v>48933.2</v>
      </c>
      <c r="J14" s="47">
        <f>H14/G14*100</f>
        <v>140.68</v>
      </c>
      <c r="K14" s="45">
        <v>117671.2</v>
      </c>
      <c r="L14" s="45">
        <f t="shared" si="1"/>
        <v>51550</v>
      </c>
      <c r="M14" s="48">
        <f t="shared" si="3"/>
        <v>13.9</v>
      </c>
      <c r="N14" s="40" t="s">
        <v>41</v>
      </c>
    </row>
    <row r="15" spans="1:32" ht="15.75">
      <c r="A15" s="9">
        <v>6</v>
      </c>
      <c r="B15" s="19" t="s">
        <v>7</v>
      </c>
      <c r="C15" s="43">
        <v>446706.11</v>
      </c>
      <c r="D15" s="69" t="e">
        <f>#REF!+#REF!+#REF!</f>
        <v>#REF!</v>
      </c>
      <c r="E15" s="45">
        <v>0</v>
      </c>
      <c r="F15" s="45">
        <f t="shared" si="2"/>
        <v>446706.11</v>
      </c>
      <c r="G15" s="64">
        <v>43337</v>
      </c>
      <c r="H15" s="64">
        <v>43745</v>
      </c>
      <c r="I15" s="63">
        <f t="shared" si="0"/>
        <v>408</v>
      </c>
      <c r="J15" s="47">
        <f>H15/G15*100</f>
        <v>100.94</v>
      </c>
      <c r="K15" s="45">
        <v>0</v>
      </c>
      <c r="L15" s="45">
        <f t="shared" si="1"/>
        <v>43745</v>
      </c>
      <c r="M15" s="48">
        <f t="shared" si="3"/>
        <v>9.7899999999999991</v>
      </c>
      <c r="N15" s="40" t="s">
        <v>41</v>
      </c>
    </row>
    <row r="16" spans="1:32" ht="15.75">
      <c r="A16" s="9">
        <v>7</v>
      </c>
      <c r="B16" s="19" t="s">
        <v>8</v>
      </c>
      <c r="C16" s="43">
        <v>154583.92000000001</v>
      </c>
      <c r="D16" s="69" t="e">
        <f>#REF!+#REF!+#REF!</f>
        <v>#REF!</v>
      </c>
      <c r="E16" s="45">
        <v>33153.61</v>
      </c>
      <c r="F16" s="45">
        <f t="shared" si="2"/>
        <v>121430.31</v>
      </c>
      <c r="G16" s="64">
        <v>31192</v>
      </c>
      <c r="H16" s="64">
        <v>23192</v>
      </c>
      <c r="I16" s="63">
        <f t="shared" si="0"/>
        <v>-8000</v>
      </c>
      <c r="J16" s="47">
        <f>H16/G16*100</f>
        <v>74.349999999999994</v>
      </c>
      <c r="K16" s="45">
        <v>2477</v>
      </c>
      <c r="L16" s="45">
        <f t="shared" si="1"/>
        <v>20715</v>
      </c>
      <c r="M16" s="48">
        <f t="shared" si="3"/>
        <v>17.059999999999999</v>
      </c>
      <c r="N16" s="40" t="s">
        <v>41</v>
      </c>
    </row>
    <row r="17" spans="1:14" ht="15.75">
      <c r="A17" s="9">
        <v>8</v>
      </c>
      <c r="B17" s="19" t="s">
        <v>9</v>
      </c>
      <c r="C17" s="43">
        <v>84694.21</v>
      </c>
      <c r="D17" s="69" t="e">
        <f>#REF!+#REF!+#REF!</f>
        <v>#REF!</v>
      </c>
      <c r="E17" s="45">
        <v>53476.66</v>
      </c>
      <c r="F17" s="45">
        <f>C17-E17</f>
        <v>31217.55</v>
      </c>
      <c r="G17" s="64">
        <v>9987</v>
      </c>
      <c r="H17" s="64">
        <v>3098.4</v>
      </c>
      <c r="I17" s="63">
        <f t="shared" si="0"/>
        <v>-6888.6</v>
      </c>
      <c r="J17" s="47">
        <f>H17/G17*100</f>
        <v>31.02</v>
      </c>
      <c r="K17" s="45">
        <v>3098.4</v>
      </c>
      <c r="L17" s="45">
        <f t="shared" si="1"/>
        <v>0</v>
      </c>
      <c r="M17" s="48">
        <f t="shared" si="3"/>
        <v>0</v>
      </c>
      <c r="N17" s="40"/>
    </row>
    <row r="18" spans="1:14" ht="15.75">
      <c r="A18" s="9">
        <v>9</v>
      </c>
      <c r="B18" s="19" t="s">
        <v>10</v>
      </c>
      <c r="C18" s="43">
        <v>96465</v>
      </c>
      <c r="D18" s="69" t="e">
        <f>#REF!+#REF!+#REF!</f>
        <v>#REF!</v>
      </c>
      <c r="E18" s="45">
        <v>78606.02</v>
      </c>
      <c r="F18" s="45">
        <f t="shared" si="2"/>
        <v>17858.98</v>
      </c>
      <c r="G18" s="64">
        <v>6701</v>
      </c>
      <c r="H18" s="64">
        <v>6002</v>
      </c>
      <c r="I18" s="63">
        <f t="shared" si="0"/>
        <v>-699</v>
      </c>
      <c r="J18" s="47">
        <v>0</v>
      </c>
      <c r="K18" s="45">
        <v>4002</v>
      </c>
      <c r="L18" s="45">
        <f t="shared" si="1"/>
        <v>2000</v>
      </c>
      <c r="M18" s="48">
        <f t="shared" si="3"/>
        <v>11.2</v>
      </c>
      <c r="N18" s="40" t="s">
        <v>41</v>
      </c>
    </row>
    <row r="19" spans="1:14" ht="15.75">
      <c r="A19" s="9">
        <v>10</v>
      </c>
      <c r="B19" s="19" t="s">
        <v>11</v>
      </c>
      <c r="C19" s="43">
        <v>94396.3</v>
      </c>
      <c r="D19" s="69" t="e">
        <f>#REF!+#REF!+#REF!</f>
        <v>#REF!</v>
      </c>
      <c r="E19" s="45">
        <v>71463.78</v>
      </c>
      <c r="F19" s="45">
        <f t="shared" si="2"/>
        <v>22932.52</v>
      </c>
      <c r="G19" s="64">
        <v>16161</v>
      </c>
      <c r="H19" s="64">
        <v>10775</v>
      </c>
      <c r="I19" s="63">
        <f t="shared" si="0"/>
        <v>-5386</v>
      </c>
      <c r="J19" s="47">
        <f>H19/G19*100</f>
        <v>66.67</v>
      </c>
      <c r="K19" s="45">
        <v>10775</v>
      </c>
      <c r="L19" s="45">
        <f t="shared" si="1"/>
        <v>0</v>
      </c>
      <c r="M19" s="48">
        <f t="shared" si="3"/>
        <v>0</v>
      </c>
      <c r="N19" s="40"/>
    </row>
    <row r="20" spans="1:14" ht="15.75">
      <c r="A20" s="9">
        <v>11</v>
      </c>
      <c r="B20" s="19" t="s">
        <v>12</v>
      </c>
      <c r="C20" s="43">
        <v>121294.3</v>
      </c>
      <c r="D20" s="69" t="e">
        <f>#REF!+#REF!+#REF!</f>
        <v>#REF!</v>
      </c>
      <c r="E20" s="45">
        <v>50296.6</v>
      </c>
      <c r="F20" s="45">
        <f t="shared" si="2"/>
        <v>70997.7</v>
      </c>
      <c r="G20" s="64">
        <v>3287</v>
      </c>
      <c r="H20" s="64">
        <v>3287</v>
      </c>
      <c r="I20" s="63">
        <f t="shared" si="0"/>
        <v>0</v>
      </c>
      <c r="J20" s="47">
        <f>H20/G20*100</f>
        <v>100</v>
      </c>
      <c r="K20" s="45">
        <v>3287</v>
      </c>
      <c r="L20" s="45">
        <f t="shared" si="1"/>
        <v>0</v>
      </c>
      <c r="M20" s="48">
        <f t="shared" si="3"/>
        <v>0</v>
      </c>
      <c r="N20" s="40"/>
    </row>
    <row r="21" spans="1:14" ht="15.75">
      <c r="A21" s="9">
        <v>12</v>
      </c>
      <c r="B21" s="19" t="s">
        <v>13</v>
      </c>
      <c r="C21" s="43">
        <v>84386.5</v>
      </c>
      <c r="D21" s="69" t="e">
        <f>#REF!+#REF!+#REF!</f>
        <v>#REF!</v>
      </c>
      <c r="E21" s="45">
        <v>50994.94</v>
      </c>
      <c r="F21" s="45">
        <f t="shared" si="2"/>
        <v>33391.56</v>
      </c>
      <c r="G21" s="64">
        <v>6479.97</v>
      </c>
      <c r="H21" s="64">
        <v>7860</v>
      </c>
      <c r="I21" s="63">
        <f t="shared" si="0"/>
        <v>1380.03</v>
      </c>
      <c r="J21" s="47">
        <f>H21/G21*100</f>
        <v>121.3</v>
      </c>
      <c r="K21" s="45">
        <v>0</v>
      </c>
      <c r="L21" s="45">
        <f t="shared" si="1"/>
        <v>7860</v>
      </c>
      <c r="M21" s="48">
        <f t="shared" si="3"/>
        <v>23.54</v>
      </c>
      <c r="N21" s="40" t="s">
        <v>41</v>
      </c>
    </row>
    <row r="22" spans="1:14" ht="15.75">
      <c r="A22" s="9">
        <v>13</v>
      </c>
      <c r="B22" s="19" t="s">
        <v>14</v>
      </c>
      <c r="C22" s="43">
        <v>185593.05</v>
      </c>
      <c r="D22" s="69" t="e">
        <f>#REF!+#REF!+#REF!</f>
        <v>#REF!</v>
      </c>
      <c r="E22" s="45">
        <v>141077.95000000001</v>
      </c>
      <c r="F22" s="45">
        <f t="shared" si="2"/>
        <v>44515.1</v>
      </c>
      <c r="G22" s="64">
        <v>11317</v>
      </c>
      <c r="H22" s="64">
        <v>15733</v>
      </c>
      <c r="I22" s="63">
        <f t="shared" si="0"/>
        <v>4416</v>
      </c>
      <c r="J22" s="47">
        <f>H22/G22*100</f>
        <v>139.02000000000001</v>
      </c>
      <c r="K22" s="45">
        <v>7669</v>
      </c>
      <c r="L22" s="45">
        <f t="shared" si="1"/>
        <v>8064</v>
      </c>
      <c r="M22" s="48">
        <f t="shared" si="3"/>
        <v>18.12</v>
      </c>
      <c r="N22" s="40" t="s">
        <v>41</v>
      </c>
    </row>
    <row r="23" spans="1:14" ht="15.75">
      <c r="A23" s="9">
        <v>14</v>
      </c>
      <c r="B23" s="19" t="s">
        <v>15</v>
      </c>
      <c r="C23" s="43">
        <v>119235.6</v>
      </c>
      <c r="D23" s="69" t="e">
        <f>#REF!+#REF!+#REF!</f>
        <v>#REF!</v>
      </c>
      <c r="E23" s="45">
        <v>81192.66</v>
      </c>
      <c r="F23" s="45">
        <f t="shared" si="2"/>
        <v>38042.94</v>
      </c>
      <c r="G23" s="64">
        <v>13669</v>
      </c>
      <c r="H23" s="64">
        <v>13169</v>
      </c>
      <c r="I23" s="63">
        <f t="shared" si="0"/>
        <v>-500</v>
      </c>
      <c r="J23" s="47">
        <f>H23/G23*100</f>
        <v>96.34</v>
      </c>
      <c r="K23" s="45">
        <v>13169</v>
      </c>
      <c r="L23" s="45">
        <f t="shared" si="1"/>
        <v>0</v>
      </c>
      <c r="M23" s="48">
        <f t="shared" si="3"/>
        <v>0</v>
      </c>
      <c r="N23" s="40"/>
    </row>
    <row r="24" spans="1:14" ht="15.75">
      <c r="A24" s="9">
        <v>15</v>
      </c>
      <c r="B24" s="19" t="s">
        <v>16</v>
      </c>
      <c r="C24" s="43">
        <v>68303.3</v>
      </c>
      <c r="D24" s="69" t="e">
        <f>#REF!+#REF!+#REF!</f>
        <v>#REF!</v>
      </c>
      <c r="E24" s="45">
        <v>50387.199999999997</v>
      </c>
      <c r="F24" s="45">
        <f t="shared" si="2"/>
        <v>17916.099999999999</v>
      </c>
      <c r="G24" s="64">
        <v>1325</v>
      </c>
      <c r="H24" s="64">
        <v>0</v>
      </c>
      <c r="I24" s="63">
        <f t="shared" si="0"/>
        <v>-1325</v>
      </c>
      <c r="J24" s="47">
        <v>0</v>
      </c>
      <c r="K24" s="45">
        <v>0</v>
      </c>
      <c r="L24" s="45">
        <f t="shared" si="1"/>
        <v>0</v>
      </c>
      <c r="M24" s="48">
        <f t="shared" si="3"/>
        <v>0</v>
      </c>
      <c r="N24" s="40"/>
    </row>
    <row r="25" spans="1:14" ht="15.75">
      <c r="A25" s="9">
        <v>16</v>
      </c>
      <c r="B25" s="19" t="s">
        <v>17</v>
      </c>
      <c r="C25" s="43">
        <v>132872.20000000001</v>
      </c>
      <c r="D25" s="69" t="e">
        <f>#REF!+#REF!+#REF!</f>
        <v>#REF!</v>
      </c>
      <c r="E25" s="45">
        <v>59387.74</v>
      </c>
      <c r="F25" s="45">
        <f t="shared" si="2"/>
        <v>73484.460000000006</v>
      </c>
      <c r="G25" s="64">
        <v>84706</v>
      </c>
      <c r="H25" s="64">
        <v>74966</v>
      </c>
      <c r="I25" s="63">
        <f t="shared" si="0"/>
        <v>-9740</v>
      </c>
      <c r="J25" s="47">
        <f t="shared" ref="J25:J30" si="4">H25/G25*100</f>
        <v>88.5</v>
      </c>
      <c r="K25" s="45">
        <v>14266</v>
      </c>
      <c r="L25" s="45">
        <f t="shared" si="1"/>
        <v>60700</v>
      </c>
      <c r="M25" s="48">
        <f t="shared" si="3"/>
        <v>82.6</v>
      </c>
      <c r="N25" s="40" t="s">
        <v>41</v>
      </c>
    </row>
    <row r="26" spans="1:14" ht="15.75">
      <c r="A26" s="9">
        <v>17</v>
      </c>
      <c r="B26" s="19" t="s">
        <v>18</v>
      </c>
      <c r="C26" s="43">
        <v>87779</v>
      </c>
      <c r="D26" s="69" t="e">
        <f>#REF!+#REF!+#REF!</f>
        <v>#REF!</v>
      </c>
      <c r="E26" s="45">
        <v>100973.4</v>
      </c>
      <c r="F26" s="45">
        <f t="shared" si="2"/>
        <v>-13194.4</v>
      </c>
      <c r="G26" s="64">
        <v>3200</v>
      </c>
      <c r="H26" s="64">
        <v>7773</v>
      </c>
      <c r="I26" s="63">
        <f t="shared" si="0"/>
        <v>4573</v>
      </c>
      <c r="J26" s="47">
        <f t="shared" si="4"/>
        <v>242.91</v>
      </c>
      <c r="K26" s="45">
        <v>7773</v>
      </c>
      <c r="L26" s="45">
        <f t="shared" si="1"/>
        <v>0</v>
      </c>
      <c r="M26" s="48">
        <f t="shared" si="3"/>
        <v>0</v>
      </c>
      <c r="N26" s="40"/>
    </row>
    <row r="27" spans="1:14" ht="15.75">
      <c r="A27" s="9">
        <v>18</v>
      </c>
      <c r="B27" s="19" t="s">
        <v>19</v>
      </c>
      <c r="C27" s="43">
        <v>73244</v>
      </c>
      <c r="D27" s="69" t="e">
        <f>#REF!+#REF!+#REF!</f>
        <v>#REF!</v>
      </c>
      <c r="E27" s="45">
        <v>57645.34</v>
      </c>
      <c r="F27" s="45">
        <f t="shared" si="2"/>
        <v>15598.66</v>
      </c>
      <c r="G27" s="64">
        <v>14656</v>
      </c>
      <c r="H27" s="64">
        <v>15283</v>
      </c>
      <c r="I27" s="63">
        <f t="shared" si="0"/>
        <v>627</v>
      </c>
      <c r="J27" s="47">
        <f t="shared" si="4"/>
        <v>104.28</v>
      </c>
      <c r="K27" s="45">
        <v>7383</v>
      </c>
      <c r="L27" s="45">
        <f t="shared" si="1"/>
        <v>7900</v>
      </c>
      <c r="M27" s="48">
        <v>50</v>
      </c>
      <c r="N27" s="40" t="s">
        <v>41</v>
      </c>
    </row>
    <row r="28" spans="1:14" ht="15.75">
      <c r="A28" s="9">
        <v>19</v>
      </c>
      <c r="B28" s="19" t="s">
        <v>20</v>
      </c>
      <c r="C28" s="43">
        <v>91197.2</v>
      </c>
      <c r="D28" s="69" t="e">
        <f>#REF!+#REF!+#REF!</f>
        <v>#REF!</v>
      </c>
      <c r="E28" s="45">
        <v>47151.44</v>
      </c>
      <c r="F28" s="45">
        <f t="shared" si="2"/>
        <v>44045.760000000002</v>
      </c>
      <c r="G28" s="64">
        <v>2300</v>
      </c>
      <c r="H28" s="64">
        <v>1355</v>
      </c>
      <c r="I28" s="63">
        <f t="shared" si="0"/>
        <v>-945</v>
      </c>
      <c r="J28" s="47">
        <f t="shared" si="4"/>
        <v>58.91</v>
      </c>
      <c r="K28" s="45">
        <v>1355</v>
      </c>
      <c r="L28" s="45">
        <f t="shared" si="1"/>
        <v>0</v>
      </c>
      <c r="M28" s="48">
        <f t="shared" si="3"/>
        <v>0</v>
      </c>
      <c r="N28" s="40"/>
    </row>
    <row r="29" spans="1:14" ht="15.75">
      <c r="A29" s="9">
        <v>20</v>
      </c>
      <c r="B29" s="19" t="s">
        <v>21</v>
      </c>
      <c r="C29" s="43">
        <v>58787.3</v>
      </c>
      <c r="D29" s="69" t="e">
        <f>#REF!+#REF!+#REF!</f>
        <v>#REF!</v>
      </c>
      <c r="E29" s="45">
        <v>53856.3</v>
      </c>
      <c r="F29" s="45">
        <f t="shared" si="2"/>
        <v>4931</v>
      </c>
      <c r="G29" s="64">
        <v>5231</v>
      </c>
      <c r="H29" s="64">
        <v>3311</v>
      </c>
      <c r="I29" s="63">
        <f t="shared" si="0"/>
        <v>-1920</v>
      </c>
      <c r="J29" s="47">
        <f t="shared" si="4"/>
        <v>63.3</v>
      </c>
      <c r="K29" s="45">
        <v>3311</v>
      </c>
      <c r="L29" s="45">
        <f t="shared" si="1"/>
        <v>0</v>
      </c>
      <c r="M29" s="48">
        <f t="shared" si="3"/>
        <v>0</v>
      </c>
      <c r="N29" s="40"/>
    </row>
    <row r="30" spans="1:14" ht="15.75">
      <c r="A30" s="9">
        <v>21</v>
      </c>
      <c r="B30" s="19" t="s">
        <v>22</v>
      </c>
      <c r="C30" s="43">
        <v>107929.03</v>
      </c>
      <c r="D30" s="69" t="e">
        <f>#REF!+#REF!+#REF!</f>
        <v>#REF!</v>
      </c>
      <c r="E30" s="45">
        <v>69560.56</v>
      </c>
      <c r="F30" s="45">
        <f t="shared" si="2"/>
        <v>38368.47</v>
      </c>
      <c r="G30" s="64">
        <v>1833.4</v>
      </c>
      <c r="H30" s="64">
        <v>0</v>
      </c>
      <c r="I30" s="63">
        <f t="shared" si="0"/>
        <v>-1833.4</v>
      </c>
      <c r="J30" s="47">
        <f t="shared" si="4"/>
        <v>0</v>
      </c>
      <c r="K30" s="45">
        <v>0</v>
      </c>
      <c r="L30" s="45">
        <f t="shared" si="1"/>
        <v>0</v>
      </c>
      <c r="M30" s="48">
        <f t="shared" si="3"/>
        <v>0</v>
      </c>
      <c r="N30" s="40"/>
    </row>
    <row r="31" spans="1:14" ht="15.75">
      <c r="A31" s="9">
        <v>22</v>
      </c>
      <c r="B31" s="19" t="s">
        <v>23</v>
      </c>
      <c r="C31" s="43">
        <v>137121.9</v>
      </c>
      <c r="D31" s="69" t="e">
        <f>#REF!+#REF!+#REF!</f>
        <v>#REF!</v>
      </c>
      <c r="E31" s="45">
        <v>77182.02</v>
      </c>
      <c r="F31" s="45">
        <f t="shared" si="2"/>
        <v>59939.88</v>
      </c>
      <c r="G31" s="64">
        <v>3179</v>
      </c>
      <c r="H31" s="64">
        <v>0</v>
      </c>
      <c r="I31" s="63">
        <f t="shared" si="0"/>
        <v>-3179</v>
      </c>
      <c r="J31" s="47">
        <v>0</v>
      </c>
      <c r="K31" s="45">
        <v>0</v>
      </c>
      <c r="L31" s="45">
        <f t="shared" si="1"/>
        <v>0</v>
      </c>
      <c r="M31" s="48">
        <f t="shared" si="3"/>
        <v>0</v>
      </c>
      <c r="N31" s="40"/>
    </row>
    <row r="32" spans="1:14" ht="15.75">
      <c r="A32" s="9">
        <v>23</v>
      </c>
      <c r="B32" s="19" t="s">
        <v>24</v>
      </c>
      <c r="C32" s="43">
        <v>168550.1</v>
      </c>
      <c r="D32" s="69" t="e">
        <f>#REF!+#REF!+#REF!</f>
        <v>#REF!</v>
      </c>
      <c r="E32" s="45">
        <v>91149.51</v>
      </c>
      <c r="F32" s="45">
        <f t="shared" si="2"/>
        <v>77400.59</v>
      </c>
      <c r="G32" s="64">
        <v>0</v>
      </c>
      <c r="H32" s="64">
        <v>0</v>
      </c>
      <c r="I32" s="63">
        <f t="shared" si="0"/>
        <v>0</v>
      </c>
      <c r="J32" s="47">
        <v>0</v>
      </c>
      <c r="K32" s="45">
        <v>0</v>
      </c>
      <c r="L32" s="45">
        <f t="shared" si="1"/>
        <v>0</v>
      </c>
      <c r="M32" s="48">
        <f t="shared" si="3"/>
        <v>0</v>
      </c>
      <c r="N32" s="40"/>
    </row>
    <row r="33" spans="1:14" ht="15.75">
      <c r="A33" s="9">
        <v>24</v>
      </c>
      <c r="B33" s="19" t="s">
        <v>25</v>
      </c>
      <c r="C33" s="43">
        <v>135493.21</v>
      </c>
      <c r="D33" s="69" t="e">
        <f>#REF!+#REF!+#REF!</f>
        <v>#REF!</v>
      </c>
      <c r="E33" s="45">
        <v>39194.57</v>
      </c>
      <c r="F33" s="45">
        <f t="shared" si="2"/>
        <v>96298.64</v>
      </c>
      <c r="G33" s="64">
        <v>5180.3</v>
      </c>
      <c r="H33" s="64">
        <v>4224.3</v>
      </c>
      <c r="I33" s="63">
        <f t="shared" si="0"/>
        <v>-956</v>
      </c>
      <c r="J33" s="47">
        <f>H33/G33*100</f>
        <v>81.55</v>
      </c>
      <c r="K33" s="45">
        <v>4224.3</v>
      </c>
      <c r="L33" s="45">
        <f t="shared" si="1"/>
        <v>0</v>
      </c>
      <c r="M33" s="48">
        <f t="shared" si="3"/>
        <v>0</v>
      </c>
      <c r="N33" s="40"/>
    </row>
    <row r="34" spans="1:14" ht="15.75">
      <c r="A34" s="9">
        <v>25</v>
      </c>
      <c r="B34" s="19" t="s">
        <v>26</v>
      </c>
      <c r="C34" s="43">
        <v>101434.5</v>
      </c>
      <c r="D34" s="69" t="e">
        <f>#REF!+#REF!+#REF!</f>
        <v>#REF!</v>
      </c>
      <c r="E34" s="45">
        <v>66350.539999999994</v>
      </c>
      <c r="F34" s="45">
        <f t="shared" si="2"/>
        <v>35083.96</v>
      </c>
      <c r="G34" s="64">
        <v>3474.8</v>
      </c>
      <c r="H34" s="64">
        <v>3474.8</v>
      </c>
      <c r="I34" s="63">
        <f t="shared" si="0"/>
        <v>0</v>
      </c>
      <c r="J34" s="47">
        <f>H34/G34*100</f>
        <v>100</v>
      </c>
      <c r="K34" s="45">
        <v>3474.8</v>
      </c>
      <c r="L34" s="45">
        <f t="shared" si="1"/>
        <v>0</v>
      </c>
      <c r="M34" s="48">
        <f t="shared" si="3"/>
        <v>0</v>
      </c>
      <c r="N34" s="40"/>
    </row>
    <row r="35" spans="1:14" ht="15.75">
      <c r="A35" s="9">
        <v>26</v>
      </c>
      <c r="B35" s="19" t="s">
        <v>27</v>
      </c>
      <c r="C35" s="43">
        <v>234207.6</v>
      </c>
      <c r="D35" s="69" t="e">
        <f>#REF!+#REF!+#REF!</f>
        <v>#REF!</v>
      </c>
      <c r="E35" s="45">
        <v>74189.460000000006</v>
      </c>
      <c r="F35" s="45">
        <f t="shared" si="2"/>
        <v>160018.14000000001</v>
      </c>
      <c r="G35" s="64">
        <v>0</v>
      </c>
      <c r="H35" s="64">
        <v>0</v>
      </c>
      <c r="I35" s="63">
        <f t="shared" si="0"/>
        <v>0</v>
      </c>
      <c r="J35" s="47">
        <v>0</v>
      </c>
      <c r="K35" s="45">
        <v>0</v>
      </c>
      <c r="L35" s="45">
        <f t="shared" si="1"/>
        <v>0</v>
      </c>
      <c r="M35" s="48">
        <f t="shared" si="3"/>
        <v>0</v>
      </c>
      <c r="N35" s="40"/>
    </row>
    <row r="36" spans="1:14" ht="15.75">
      <c r="A36" s="9">
        <v>27</v>
      </c>
      <c r="B36" s="19" t="s">
        <v>28</v>
      </c>
      <c r="C36" s="43">
        <v>56646.5</v>
      </c>
      <c r="D36" s="69" t="e">
        <f>#REF!+#REF!+#REF!</f>
        <v>#REF!</v>
      </c>
      <c r="E36" s="45">
        <v>30131.200000000001</v>
      </c>
      <c r="F36" s="45">
        <f t="shared" si="2"/>
        <v>26515.3</v>
      </c>
      <c r="G36" s="64">
        <v>0</v>
      </c>
      <c r="H36" s="64">
        <v>0</v>
      </c>
      <c r="I36" s="63">
        <f t="shared" si="0"/>
        <v>0</v>
      </c>
      <c r="J36" s="47">
        <v>0</v>
      </c>
      <c r="K36" s="45">
        <v>0</v>
      </c>
      <c r="L36" s="45">
        <f t="shared" si="1"/>
        <v>0</v>
      </c>
      <c r="M36" s="48">
        <f t="shared" si="3"/>
        <v>0</v>
      </c>
      <c r="N36" s="41"/>
    </row>
    <row r="37" spans="1:14" ht="15.75">
      <c r="A37" s="9">
        <v>28</v>
      </c>
      <c r="B37" s="19" t="s">
        <v>29</v>
      </c>
      <c r="C37" s="43">
        <v>81572.3</v>
      </c>
      <c r="D37" s="69" t="e">
        <f>#REF!+#REF!+#REF!</f>
        <v>#REF!</v>
      </c>
      <c r="E37" s="45">
        <v>31943.87</v>
      </c>
      <c r="F37" s="45">
        <f t="shared" si="2"/>
        <v>49628.43</v>
      </c>
      <c r="G37" s="64">
        <v>0</v>
      </c>
      <c r="H37" s="64">
        <v>0</v>
      </c>
      <c r="I37" s="63">
        <f t="shared" si="0"/>
        <v>0</v>
      </c>
      <c r="J37" s="47">
        <v>0</v>
      </c>
      <c r="K37" s="45">
        <v>0</v>
      </c>
      <c r="L37" s="45">
        <f t="shared" si="1"/>
        <v>0</v>
      </c>
      <c r="M37" s="48">
        <f t="shared" si="3"/>
        <v>0</v>
      </c>
      <c r="N37" s="41"/>
    </row>
    <row r="38" spans="1:14" ht="16.5" thickBot="1">
      <c r="A38" s="10">
        <v>29</v>
      </c>
      <c r="B38" s="20" t="s">
        <v>30</v>
      </c>
      <c r="C38" s="50">
        <v>70674.44</v>
      </c>
      <c r="D38" s="69" t="e">
        <f>#REF!+#REF!+#REF!</f>
        <v>#REF!</v>
      </c>
      <c r="E38" s="51">
        <v>6993.95</v>
      </c>
      <c r="F38" s="51">
        <f t="shared" si="2"/>
        <v>63680.49</v>
      </c>
      <c r="G38" s="67">
        <v>0</v>
      </c>
      <c r="H38" s="67">
        <v>0</v>
      </c>
      <c r="I38" s="63">
        <f t="shared" si="0"/>
        <v>0</v>
      </c>
      <c r="J38" s="47">
        <v>0</v>
      </c>
      <c r="K38" s="51">
        <v>0</v>
      </c>
      <c r="L38" s="45">
        <f t="shared" si="1"/>
        <v>0</v>
      </c>
      <c r="M38" s="48">
        <f t="shared" si="3"/>
        <v>0</v>
      </c>
      <c r="N38" s="28"/>
    </row>
    <row r="39" spans="1:14" s="12" customFormat="1" ht="16.5" thickBot="1">
      <c r="A39" s="11"/>
      <c r="B39" s="18" t="s">
        <v>32</v>
      </c>
      <c r="C39" s="53">
        <f>SUM(C10:C38)</f>
        <v>7170476.2199999997</v>
      </c>
      <c r="D39" s="70" t="e">
        <f>SUM(D10:D37)</f>
        <v>#REF!</v>
      </c>
      <c r="E39" s="55">
        <f>SUM(E10:E38)</f>
        <v>1753876.01</v>
      </c>
      <c r="F39" s="56">
        <f>SUM(F10:F38)</f>
        <v>5416600.21</v>
      </c>
      <c r="G39" s="57">
        <f>SUM(G10:G38)</f>
        <v>1505074.47</v>
      </c>
      <c r="H39" s="53">
        <f>SUM(H10:H38)</f>
        <v>1738487.7</v>
      </c>
      <c r="I39" s="58">
        <f>SUM(I10:I38)</f>
        <v>233413.23</v>
      </c>
      <c r="J39" s="58">
        <f>H39/G39*100</f>
        <v>115.51</v>
      </c>
      <c r="K39" s="56">
        <f>SUM(K10:K38)</f>
        <v>276803.7</v>
      </c>
      <c r="L39" s="56">
        <f>SUM(L10:L38)</f>
        <v>1461684</v>
      </c>
      <c r="M39" s="59">
        <f t="shared" si="3"/>
        <v>26.99</v>
      </c>
      <c r="N39" s="34"/>
    </row>
    <row r="40" spans="1:14" ht="15">
      <c r="A40" s="2"/>
      <c r="B40" s="13"/>
      <c r="C40" s="14"/>
      <c r="D40" s="33"/>
      <c r="E40" s="33"/>
      <c r="F40" s="33"/>
      <c r="G40" s="31"/>
      <c r="H40" s="31"/>
      <c r="I40" s="31"/>
      <c r="J40" s="31"/>
      <c r="K40" s="31"/>
      <c r="L40" s="31"/>
      <c r="M40" s="30"/>
    </row>
    <row r="41" spans="1:14">
      <c r="G41" s="31"/>
    </row>
    <row r="42" spans="1:14">
      <c r="G42" s="32"/>
    </row>
    <row r="43" spans="1:14">
      <c r="G43" s="32"/>
    </row>
    <row r="44" spans="1:14">
      <c r="G44" s="32"/>
    </row>
    <row r="45" spans="1:14">
      <c r="G45" s="32"/>
    </row>
    <row r="46" spans="1:14">
      <c r="G46" s="15"/>
    </row>
    <row r="47" spans="1:14">
      <c r="G47" s="16"/>
    </row>
    <row r="48" spans="1:14">
      <c r="G48" s="17"/>
    </row>
    <row r="49" spans="7:7">
      <c r="G49" s="17"/>
    </row>
    <row r="50" spans="7:7">
      <c r="G50" s="17"/>
    </row>
    <row r="51" spans="7:7">
      <c r="G51" s="17"/>
    </row>
    <row r="52" spans="7:7">
      <c r="G52" s="17"/>
    </row>
    <row r="53" spans="7:7">
      <c r="G53" s="17"/>
    </row>
    <row r="54" spans="7:7">
      <c r="G54" s="17"/>
    </row>
    <row r="55" spans="7:7">
      <c r="G55" s="17"/>
    </row>
    <row r="56" spans="7:7">
      <c r="G56" s="17"/>
    </row>
    <row r="57" spans="7:7">
      <c r="G57" s="17"/>
    </row>
  </sheetData>
  <mergeCells count="12">
    <mergeCell ref="M5:M7"/>
    <mergeCell ref="N5:N7"/>
    <mergeCell ref="A1:N1"/>
    <mergeCell ref="A2:N2"/>
    <mergeCell ref="A5:B7"/>
    <mergeCell ref="C5:C7"/>
    <mergeCell ref="D5:D7"/>
    <mergeCell ref="E5:E7"/>
    <mergeCell ref="F5:F7"/>
    <mergeCell ref="G5:J6"/>
    <mergeCell ref="K5:K7"/>
    <mergeCell ref="L5:L7"/>
  </mergeCells>
  <pageMargins left="0" right="0" top="0.35433070866141736" bottom="0.15748031496062992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7"/>
  <sheetViews>
    <sheetView workbookViewId="0">
      <selection activeCell="L3" sqref="L3"/>
    </sheetView>
  </sheetViews>
  <sheetFormatPr defaultColWidth="12.7109375" defaultRowHeight="14.25"/>
  <cols>
    <col min="1" max="1" width="3.42578125" style="1" customWidth="1"/>
    <col min="2" max="2" width="26.28515625" style="1" customWidth="1"/>
    <col min="3" max="3" width="17.28515625" style="1" customWidth="1"/>
    <col min="4" max="4" width="15" style="1" hidden="1" customWidth="1"/>
    <col min="5" max="6" width="20" style="1" customWidth="1"/>
    <col min="7" max="7" width="17.7109375" style="1" customWidth="1"/>
    <col min="8" max="8" width="16.5703125" style="1" customWidth="1"/>
    <col min="9" max="9" width="14.28515625" style="1" customWidth="1"/>
    <col min="10" max="10" width="16.140625" style="1" customWidth="1"/>
    <col min="11" max="11" width="20.5703125" style="1" customWidth="1"/>
    <col min="12" max="12" width="19.7109375" style="1" customWidth="1"/>
    <col min="13" max="13" width="27.5703125" style="25" customWidth="1"/>
    <col min="14" max="14" width="26.28515625" style="26" customWidth="1"/>
    <col min="15" max="16384" width="12.7109375" style="1"/>
  </cols>
  <sheetData>
    <row r="1" spans="1:32" ht="18.75">
      <c r="A1" s="85" t="s">
        <v>38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32" ht="20.45" customHeight="1">
      <c r="A2" s="85" t="s">
        <v>60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32" ht="20.45" customHeight="1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24"/>
    </row>
    <row r="4" spans="1:32" ht="15" thickBot="1">
      <c r="A4" s="2"/>
      <c r="B4" s="2"/>
      <c r="C4" s="2"/>
      <c r="G4" s="2"/>
      <c r="H4" s="2"/>
      <c r="I4" s="2"/>
      <c r="J4" s="2"/>
      <c r="K4" s="2"/>
      <c r="L4" s="2"/>
      <c r="N4" s="75" t="s">
        <v>44</v>
      </c>
    </row>
    <row r="5" spans="1:32" ht="73.900000000000006" customHeight="1" thickBot="1">
      <c r="A5" s="86" t="s">
        <v>31</v>
      </c>
      <c r="B5" s="87"/>
      <c r="C5" s="105" t="s">
        <v>45</v>
      </c>
      <c r="D5" s="92" t="s">
        <v>0</v>
      </c>
      <c r="E5" s="79" t="s">
        <v>55</v>
      </c>
      <c r="F5" s="79" t="s">
        <v>33</v>
      </c>
      <c r="G5" s="96" t="s">
        <v>58</v>
      </c>
      <c r="H5" s="97"/>
      <c r="I5" s="97"/>
      <c r="J5" s="97"/>
      <c r="K5" s="79" t="s">
        <v>49</v>
      </c>
      <c r="L5" s="102" t="s">
        <v>63</v>
      </c>
      <c r="M5" s="79" t="s">
        <v>43</v>
      </c>
      <c r="N5" s="82" t="s">
        <v>37</v>
      </c>
    </row>
    <row r="6" spans="1:32" ht="42" hidden="1" customHeight="1">
      <c r="A6" s="88"/>
      <c r="B6" s="89"/>
      <c r="C6" s="106"/>
      <c r="D6" s="93"/>
      <c r="E6" s="80"/>
      <c r="F6" s="80"/>
      <c r="G6" s="98"/>
      <c r="H6" s="99"/>
      <c r="I6" s="99"/>
      <c r="J6" s="99"/>
      <c r="K6" s="107"/>
      <c r="L6" s="103"/>
      <c r="M6" s="80"/>
      <c r="N6" s="83"/>
    </row>
    <row r="7" spans="1:32" ht="94.15" customHeight="1" thickBot="1">
      <c r="A7" s="88"/>
      <c r="B7" s="89"/>
      <c r="C7" s="106"/>
      <c r="D7" s="93"/>
      <c r="E7" s="80"/>
      <c r="F7" s="80"/>
      <c r="G7" s="72" t="s">
        <v>61</v>
      </c>
      <c r="H7" s="73" t="s">
        <v>62</v>
      </c>
      <c r="I7" s="72" t="s">
        <v>35</v>
      </c>
      <c r="J7" s="73" t="s">
        <v>36</v>
      </c>
      <c r="K7" s="108"/>
      <c r="L7" s="104"/>
      <c r="M7" s="81"/>
      <c r="N7" s="84"/>
    </row>
    <row r="8" spans="1:32" ht="18" customHeight="1" thickBot="1">
      <c r="A8" s="3" t="s">
        <v>1</v>
      </c>
      <c r="B8" s="21">
        <v>1</v>
      </c>
      <c r="C8" s="22">
        <v>2</v>
      </c>
      <c r="D8" s="23">
        <v>49</v>
      </c>
      <c r="E8" s="23">
        <v>3</v>
      </c>
      <c r="F8" s="23" t="s">
        <v>34</v>
      </c>
      <c r="G8" s="23">
        <v>5</v>
      </c>
      <c r="H8" s="23">
        <v>6</v>
      </c>
      <c r="I8" s="23" t="s">
        <v>39</v>
      </c>
      <c r="J8" s="35" t="s">
        <v>40</v>
      </c>
      <c r="K8" s="23">
        <v>9</v>
      </c>
      <c r="L8" s="23" t="s">
        <v>47</v>
      </c>
      <c r="M8" s="39" t="s">
        <v>48</v>
      </c>
      <c r="N8" s="42">
        <v>12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</row>
    <row r="9" spans="1:32" ht="13.35" customHeight="1">
      <c r="A9" s="5"/>
      <c r="B9" s="7"/>
      <c r="C9" s="6"/>
      <c r="D9" s="8"/>
      <c r="E9" s="8"/>
      <c r="F9" s="8"/>
      <c r="G9" s="61"/>
      <c r="H9" s="66"/>
      <c r="I9" s="62"/>
      <c r="J9" s="36"/>
      <c r="K9" s="8"/>
      <c r="L9" s="8"/>
      <c r="M9" s="29"/>
      <c r="N9" s="27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 ht="15.75">
      <c r="A10" s="9">
        <v>1</v>
      </c>
      <c r="B10" s="19" t="s">
        <v>2</v>
      </c>
      <c r="C10" s="43">
        <v>2563516.2999999998</v>
      </c>
      <c r="D10" s="44" t="e">
        <f>#REF!+#REF!+#REF!</f>
        <v>#REF!</v>
      </c>
      <c r="E10" s="45">
        <v>0</v>
      </c>
      <c r="F10" s="45">
        <f>C10-E10</f>
        <v>2563516.2999999998</v>
      </c>
      <c r="G10" s="64">
        <v>891630</v>
      </c>
      <c r="H10" s="64">
        <v>1076930</v>
      </c>
      <c r="I10" s="63">
        <f t="shared" ref="I10:I38" si="0">H10-G10</f>
        <v>185300</v>
      </c>
      <c r="J10" s="47">
        <f>H10/G10*100</f>
        <v>120.78</v>
      </c>
      <c r="K10" s="45">
        <v>52930</v>
      </c>
      <c r="L10" s="45">
        <f t="shared" ref="L10:L38" si="1">H10-K10</f>
        <v>1024000</v>
      </c>
      <c r="M10" s="48">
        <f>L10/F10*100</f>
        <v>39.950000000000003</v>
      </c>
      <c r="N10" s="40" t="s">
        <v>41</v>
      </c>
    </row>
    <row r="11" spans="1:32" ht="15.75">
      <c r="A11" s="9">
        <v>2</v>
      </c>
      <c r="B11" s="19" t="s">
        <v>3</v>
      </c>
      <c r="C11" s="43">
        <v>626349.4</v>
      </c>
      <c r="D11" s="44" t="e">
        <f>#REF!+#REF!+#REF!</f>
        <v>#REF!</v>
      </c>
      <c r="E11" s="45">
        <v>34917.800000000003</v>
      </c>
      <c r="F11" s="45">
        <f t="shared" ref="F11:F38" si="2">C11-E11</f>
        <v>591431.6</v>
      </c>
      <c r="G11" s="64">
        <v>121036</v>
      </c>
      <c r="H11" s="64">
        <v>199973.5</v>
      </c>
      <c r="I11" s="63">
        <f t="shared" si="0"/>
        <v>78937.5</v>
      </c>
      <c r="J11" s="47">
        <f>H11/G11*100</f>
        <v>165.22</v>
      </c>
      <c r="K11" s="45">
        <v>13973.5</v>
      </c>
      <c r="L11" s="45">
        <f t="shared" si="1"/>
        <v>186000</v>
      </c>
      <c r="M11" s="48">
        <f t="shared" ref="M11:M39" si="3">L11/F11*100</f>
        <v>31.45</v>
      </c>
      <c r="N11" s="40" t="s">
        <v>41</v>
      </c>
    </row>
    <row r="12" spans="1:32" ht="15.75">
      <c r="A12" s="9">
        <v>3</v>
      </c>
      <c r="B12" s="19" t="s">
        <v>4</v>
      </c>
      <c r="C12" s="43">
        <v>332919.7</v>
      </c>
      <c r="D12" s="44" t="e">
        <f>#REF!+#REF!+#REF!</f>
        <v>#REF!</v>
      </c>
      <c r="E12" s="45">
        <v>143421.4</v>
      </c>
      <c r="F12" s="45">
        <f t="shared" si="2"/>
        <v>189498.3</v>
      </c>
      <c r="G12" s="64">
        <v>44904</v>
      </c>
      <c r="H12" s="64">
        <v>50054</v>
      </c>
      <c r="I12" s="63">
        <f t="shared" si="0"/>
        <v>5150</v>
      </c>
      <c r="J12" s="47">
        <f>H12/G12*100</f>
        <v>111.47</v>
      </c>
      <c r="K12" s="45">
        <v>5904</v>
      </c>
      <c r="L12" s="45">
        <f t="shared" si="1"/>
        <v>44150</v>
      </c>
      <c r="M12" s="48">
        <f t="shared" si="3"/>
        <v>23.3</v>
      </c>
      <c r="N12" s="40" t="s">
        <v>41</v>
      </c>
    </row>
    <row r="13" spans="1:32" ht="15.75">
      <c r="A13" s="9">
        <v>4</v>
      </c>
      <c r="B13" s="19" t="s">
        <v>5</v>
      </c>
      <c r="C13" s="43">
        <v>177400.25</v>
      </c>
      <c r="D13" s="44" t="e">
        <f>#REF!+#REF!+#REF!</f>
        <v>#REF!</v>
      </c>
      <c r="E13" s="45">
        <v>30507.4</v>
      </c>
      <c r="F13" s="45">
        <f t="shared" si="2"/>
        <v>146892.85</v>
      </c>
      <c r="G13" s="65">
        <v>0</v>
      </c>
      <c r="H13" s="65">
        <v>0</v>
      </c>
      <c r="I13" s="63">
        <f t="shared" si="0"/>
        <v>0</v>
      </c>
      <c r="J13" s="47">
        <v>0</v>
      </c>
      <c r="K13" s="45">
        <v>0</v>
      </c>
      <c r="L13" s="45">
        <f t="shared" si="1"/>
        <v>0</v>
      </c>
      <c r="M13" s="48">
        <f t="shared" si="3"/>
        <v>0</v>
      </c>
      <c r="N13" s="40"/>
    </row>
    <row r="14" spans="1:32" ht="15.75">
      <c r="A14" s="9">
        <v>5</v>
      </c>
      <c r="B14" s="19" t="s">
        <v>6</v>
      </c>
      <c r="C14" s="43">
        <v>477123</v>
      </c>
      <c r="D14" s="44" t="e">
        <f>#REF!+#REF!+#REF!</f>
        <v>#REF!</v>
      </c>
      <c r="E14" s="45">
        <v>100087.1</v>
      </c>
      <c r="F14" s="45">
        <f t="shared" si="2"/>
        <v>377035.9</v>
      </c>
      <c r="G14" s="64">
        <v>117584</v>
      </c>
      <c r="H14" s="64">
        <v>167121.18</v>
      </c>
      <c r="I14" s="63">
        <f t="shared" si="0"/>
        <v>49537.18</v>
      </c>
      <c r="J14" s="47">
        <f>H14/G14*100</f>
        <v>142.13</v>
      </c>
      <c r="K14" s="45">
        <v>116471.18</v>
      </c>
      <c r="L14" s="45">
        <f t="shared" si="1"/>
        <v>50650</v>
      </c>
      <c r="M14" s="48">
        <f t="shared" si="3"/>
        <v>13.43</v>
      </c>
      <c r="N14" s="40" t="s">
        <v>41</v>
      </c>
    </row>
    <row r="15" spans="1:32" ht="15.75">
      <c r="A15" s="9">
        <v>6</v>
      </c>
      <c r="B15" s="19" t="s">
        <v>7</v>
      </c>
      <c r="C15" s="43">
        <v>446706.11</v>
      </c>
      <c r="D15" s="44" t="e">
        <f>#REF!+#REF!+#REF!</f>
        <v>#REF!</v>
      </c>
      <c r="E15" s="45">
        <v>0</v>
      </c>
      <c r="F15" s="45">
        <f t="shared" si="2"/>
        <v>446706.11</v>
      </c>
      <c r="G15" s="64">
        <v>36204</v>
      </c>
      <c r="H15" s="64">
        <v>41660</v>
      </c>
      <c r="I15" s="63">
        <f t="shared" si="0"/>
        <v>5456</v>
      </c>
      <c r="J15" s="47">
        <f>H15/G15*100</f>
        <v>115.07</v>
      </c>
      <c r="K15" s="45">
        <v>0</v>
      </c>
      <c r="L15" s="45">
        <f t="shared" si="1"/>
        <v>41660</v>
      </c>
      <c r="M15" s="48">
        <f t="shared" si="3"/>
        <v>9.33</v>
      </c>
      <c r="N15" s="40" t="s">
        <v>41</v>
      </c>
    </row>
    <row r="16" spans="1:32" ht="15.75">
      <c r="A16" s="9">
        <v>7</v>
      </c>
      <c r="B16" s="19" t="s">
        <v>8</v>
      </c>
      <c r="C16" s="43">
        <v>154583.92000000001</v>
      </c>
      <c r="D16" s="44" t="e">
        <f>#REF!+#REF!+#REF!</f>
        <v>#REF!</v>
      </c>
      <c r="E16" s="45">
        <v>33080.199999999997</v>
      </c>
      <c r="F16" s="45">
        <f t="shared" si="2"/>
        <v>121503.72</v>
      </c>
      <c r="G16" s="64">
        <v>31192</v>
      </c>
      <c r="H16" s="64">
        <v>22945</v>
      </c>
      <c r="I16" s="63">
        <f t="shared" si="0"/>
        <v>-8247</v>
      </c>
      <c r="J16" s="47">
        <f>H16/G16*100</f>
        <v>73.56</v>
      </c>
      <c r="K16" s="45">
        <v>2230</v>
      </c>
      <c r="L16" s="45">
        <f t="shared" si="1"/>
        <v>20715</v>
      </c>
      <c r="M16" s="48">
        <f t="shared" si="3"/>
        <v>17.05</v>
      </c>
      <c r="N16" s="40" t="s">
        <v>41</v>
      </c>
    </row>
    <row r="17" spans="1:14" ht="15.75">
      <c r="A17" s="9">
        <v>8</v>
      </c>
      <c r="B17" s="19" t="s">
        <v>9</v>
      </c>
      <c r="C17" s="43">
        <v>84694.21</v>
      </c>
      <c r="D17" s="44" t="e">
        <f>#REF!+#REF!+#REF!</f>
        <v>#REF!</v>
      </c>
      <c r="E17" s="45">
        <v>51358.400000000001</v>
      </c>
      <c r="F17" s="45">
        <f>C17-E17</f>
        <v>33335.81</v>
      </c>
      <c r="G17" s="64">
        <v>6760.36</v>
      </c>
      <c r="H17" s="64">
        <v>2766.36</v>
      </c>
      <c r="I17" s="63">
        <f t="shared" si="0"/>
        <v>-3994</v>
      </c>
      <c r="J17" s="47">
        <f>H17/G17*100</f>
        <v>40.92</v>
      </c>
      <c r="K17" s="45">
        <v>2766.36</v>
      </c>
      <c r="L17" s="45">
        <f t="shared" si="1"/>
        <v>0</v>
      </c>
      <c r="M17" s="48">
        <f t="shared" si="3"/>
        <v>0</v>
      </c>
      <c r="N17" s="40"/>
    </row>
    <row r="18" spans="1:14" ht="15.75">
      <c r="A18" s="9">
        <v>9</v>
      </c>
      <c r="B18" s="19" t="s">
        <v>10</v>
      </c>
      <c r="C18" s="43">
        <v>111939.4</v>
      </c>
      <c r="D18" s="44" t="e">
        <f>#REF!+#REF!+#REF!</f>
        <v>#REF!</v>
      </c>
      <c r="E18" s="45">
        <v>69820</v>
      </c>
      <c r="F18" s="45">
        <f t="shared" si="2"/>
        <v>42119.4</v>
      </c>
      <c r="G18" s="64">
        <v>6701</v>
      </c>
      <c r="H18" s="64">
        <v>6002</v>
      </c>
      <c r="I18" s="63">
        <f t="shared" si="0"/>
        <v>-699</v>
      </c>
      <c r="J18" s="47">
        <v>0</v>
      </c>
      <c r="K18" s="45">
        <v>4002</v>
      </c>
      <c r="L18" s="45">
        <f t="shared" si="1"/>
        <v>2000</v>
      </c>
      <c r="M18" s="48">
        <f t="shared" si="3"/>
        <v>4.75</v>
      </c>
      <c r="N18" s="40" t="s">
        <v>41</v>
      </c>
    </row>
    <row r="19" spans="1:14" ht="15.75">
      <c r="A19" s="9">
        <v>10</v>
      </c>
      <c r="B19" s="19" t="s">
        <v>11</v>
      </c>
      <c r="C19" s="43">
        <v>94396.3</v>
      </c>
      <c r="D19" s="44" t="e">
        <f>#REF!+#REF!+#REF!</f>
        <v>#REF!</v>
      </c>
      <c r="E19" s="45">
        <v>69425.2</v>
      </c>
      <c r="F19" s="45">
        <f t="shared" si="2"/>
        <v>24971.1</v>
      </c>
      <c r="G19" s="64">
        <v>16161</v>
      </c>
      <c r="H19" s="64">
        <v>10775</v>
      </c>
      <c r="I19" s="63">
        <f t="shared" si="0"/>
        <v>-5386</v>
      </c>
      <c r="J19" s="47">
        <f>H19/G19*100</f>
        <v>66.67</v>
      </c>
      <c r="K19" s="45">
        <v>10775</v>
      </c>
      <c r="L19" s="45">
        <f t="shared" si="1"/>
        <v>0</v>
      </c>
      <c r="M19" s="48">
        <f t="shared" si="3"/>
        <v>0</v>
      </c>
      <c r="N19" s="40"/>
    </row>
    <row r="20" spans="1:14" ht="15.75">
      <c r="A20" s="9">
        <v>11</v>
      </c>
      <c r="B20" s="19" t="s">
        <v>12</v>
      </c>
      <c r="C20" s="43">
        <v>121294.3</v>
      </c>
      <c r="D20" s="44" t="e">
        <f>#REF!+#REF!+#REF!</f>
        <v>#REF!</v>
      </c>
      <c r="E20" s="45">
        <v>43421.2</v>
      </c>
      <c r="F20" s="45">
        <f t="shared" si="2"/>
        <v>77873.100000000006</v>
      </c>
      <c r="G20" s="64">
        <v>3287</v>
      </c>
      <c r="H20" s="64">
        <v>3287</v>
      </c>
      <c r="I20" s="63">
        <f t="shared" si="0"/>
        <v>0</v>
      </c>
      <c r="J20" s="47">
        <f>H20/G20*100</f>
        <v>100</v>
      </c>
      <c r="K20" s="45">
        <v>3287</v>
      </c>
      <c r="L20" s="45">
        <f t="shared" si="1"/>
        <v>0</v>
      </c>
      <c r="M20" s="48">
        <f t="shared" si="3"/>
        <v>0</v>
      </c>
      <c r="N20" s="40"/>
    </row>
    <row r="21" spans="1:14" ht="15.75">
      <c r="A21" s="9">
        <v>12</v>
      </c>
      <c r="B21" s="19" t="s">
        <v>13</v>
      </c>
      <c r="C21" s="43">
        <v>84386.5</v>
      </c>
      <c r="D21" s="44" t="e">
        <f>#REF!+#REF!+#REF!</f>
        <v>#REF!</v>
      </c>
      <c r="E21" s="45">
        <v>44585.3</v>
      </c>
      <c r="F21" s="45">
        <f t="shared" si="2"/>
        <v>39801.199999999997</v>
      </c>
      <c r="G21" s="64">
        <v>5829.97</v>
      </c>
      <c r="H21" s="64">
        <v>6990</v>
      </c>
      <c r="I21" s="63">
        <f t="shared" si="0"/>
        <v>1160.03</v>
      </c>
      <c r="J21" s="47">
        <f>H21/G21*100</f>
        <v>119.9</v>
      </c>
      <c r="K21" s="45">
        <v>0</v>
      </c>
      <c r="L21" s="45">
        <f t="shared" si="1"/>
        <v>6990</v>
      </c>
      <c r="M21" s="48">
        <f t="shared" si="3"/>
        <v>17.559999999999999</v>
      </c>
      <c r="N21" s="40" t="s">
        <v>41</v>
      </c>
    </row>
    <row r="22" spans="1:14" ht="15.75">
      <c r="A22" s="9">
        <v>13</v>
      </c>
      <c r="B22" s="19" t="s">
        <v>14</v>
      </c>
      <c r="C22" s="43">
        <v>185593.05</v>
      </c>
      <c r="D22" s="44" t="e">
        <f>#REF!+#REF!+#REF!</f>
        <v>#REF!</v>
      </c>
      <c r="E22" s="45">
        <v>149922.5</v>
      </c>
      <c r="F22" s="45">
        <f t="shared" si="2"/>
        <v>35670.550000000003</v>
      </c>
      <c r="G22" s="64">
        <v>11317</v>
      </c>
      <c r="H22" s="64">
        <v>15733</v>
      </c>
      <c r="I22" s="63">
        <f t="shared" si="0"/>
        <v>4416</v>
      </c>
      <c r="J22" s="47">
        <f>H22/G22*100</f>
        <v>139.02000000000001</v>
      </c>
      <c r="K22" s="45">
        <v>7669</v>
      </c>
      <c r="L22" s="45">
        <f t="shared" si="1"/>
        <v>8064</v>
      </c>
      <c r="M22" s="48">
        <f t="shared" si="3"/>
        <v>22.61</v>
      </c>
      <c r="N22" s="40" t="s">
        <v>41</v>
      </c>
    </row>
    <row r="23" spans="1:14" ht="15.75">
      <c r="A23" s="9">
        <v>14</v>
      </c>
      <c r="B23" s="19" t="s">
        <v>15</v>
      </c>
      <c r="C23" s="43">
        <v>119235.6</v>
      </c>
      <c r="D23" s="44" t="e">
        <f>#REF!+#REF!+#REF!</f>
        <v>#REF!</v>
      </c>
      <c r="E23" s="45">
        <v>72981.7</v>
      </c>
      <c r="F23" s="45">
        <f t="shared" si="2"/>
        <v>46253.9</v>
      </c>
      <c r="G23" s="64">
        <v>13669</v>
      </c>
      <c r="H23" s="64">
        <v>13119</v>
      </c>
      <c r="I23" s="63">
        <f t="shared" si="0"/>
        <v>-550</v>
      </c>
      <c r="J23" s="47">
        <f>H23/G23*100</f>
        <v>95.98</v>
      </c>
      <c r="K23" s="45">
        <v>13119</v>
      </c>
      <c r="L23" s="45">
        <f t="shared" si="1"/>
        <v>0</v>
      </c>
      <c r="M23" s="48">
        <f t="shared" si="3"/>
        <v>0</v>
      </c>
      <c r="N23" s="40"/>
    </row>
    <row r="24" spans="1:14" ht="15.75">
      <c r="A24" s="9">
        <v>15</v>
      </c>
      <c r="B24" s="19" t="s">
        <v>16</v>
      </c>
      <c r="C24" s="43">
        <v>68303.3</v>
      </c>
      <c r="D24" s="44" t="e">
        <f>#REF!+#REF!+#REF!</f>
        <v>#REF!</v>
      </c>
      <c r="E24" s="45">
        <v>47963.1</v>
      </c>
      <c r="F24" s="45">
        <f t="shared" si="2"/>
        <v>20340.2</v>
      </c>
      <c r="G24" s="64">
        <v>1103</v>
      </c>
      <c r="H24" s="64">
        <v>0</v>
      </c>
      <c r="I24" s="63">
        <f t="shared" si="0"/>
        <v>-1103</v>
      </c>
      <c r="J24" s="47">
        <v>0</v>
      </c>
      <c r="K24" s="45">
        <v>0</v>
      </c>
      <c r="L24" s="45">
        <f t="shared" si="1"/>
        <v>0</v>
      </c>
      <c r="M24" s="48">
        <f t="shared" si="3"/>
        <v>0</v>
      </c>
      <c r="N24" s="40"/>
    </row>
    <row r="25" spans="1:14" ht="15.75">
      <c r="A25" s="9">
        <v>16</v>
      </c>
      <c r="B25" s="19" t="s">
        <v>17</v>
      </c>
      <c r="C25" s="43">
        <v>132872.20000000001</v>
      </c>
      <c r="D25" s="44" t="e">
        <f>#REF!+#REF!+#REF!</f>
        <v>#REF!</v>
      </c>
      <c r="E25" s="45">
        <v>50118</v>
      </c>
      <c r="F25" s="45">
        <f t="shared" si="2"/>
        <v>82754.2</v>
      </c>
      <c r="G25" s="64">
        <v>84706</v>
      </c>
      <c r="H25" s="64">
        <v>72666</v>
      </c>
      <c r="I25" s="63">
        <f t="shared" si="0"/>
        <v>-12040</v>
      </c>
      <c r="J25" s="47">
        <f t="shared" ref="J25:J30" si="4">H25/G25*100</f>
        <v>85.79</v>
      </c>
      <c r="K25" s="45">
        <v>14266</v>
      </c>
      <c r="L25" s="45">
        <f t="shared" si="1"/>
        <v>58400</v>
      </c>
      <c r="M25" s="48">
        <f t="shared" si="3"/>
        <v>70.569999999999993</v>
      </c>
      <c r="N25" s="40" t="s">
        <v>41</v>
      </c>
    </row>
    <row r="26" spans="1:14" ht="15.75">
      <c r="A26" s="9">
        <v>17</v>
      </c>
      <c r="B26" s="19" t="s">
        <v>18</v>
      </c>
      <c r="C26" s="43">
        <v>87779</v>
      </c>
      <c r="D26" s="44" t="e">
        <f>#REF!+#REF!+#REF!</f>
        <v>#REF!</v>
      </c>
      <c r="E26" s="45">
        <v>72002.2</v>
      </c>
      <c r="F26" s="45">
        <f t="shared" si="2"/>
        <v>15776.8</v>
      </c>
      <c r="G26" s="64">
        <v>3200</v>
      </c>
      <c r="H26" s="64">
        <v>7654</v>
      </c>
      <c r="I26" s="63">
        <f t="shared" si="0"/>
        <v>4454</v>
      </c>
      <c r="J26" s="47">
        <f t="shared" si="4"/>
        <v>239.19</v>
      </c>
      <c r="K26" s="45">
        <v>7654</v>
      </c>
      <c r="L26" s="45">
        <f t="shared" si="1"/>
        <v>0</v>
      </c>
      <c r="M26" s="48">
        <f t="shared" si="3"/>
        <v>0</v>
      </c>
      <c r="N26" s="40"/>
    </row>
    <row r="27" spans="1:14" ht="15.75">
      <c r="A27" s="9">
        <v>18</v>
      </c>
      <c r="B27" s="19" t="s">
        <v>19</v>
      </c>
      <c r="C27" s="43">
        <v>73244</v>
      </c>
      <c r="D27" s="44" t="e">
        <f>#REF!+#REF!+#REF!</f>
        <v>#REF!</v>
      </c>
      <c r="E27" s="45">
        <v>53695.4</v>
      </c>
      <c r="F27" s="45">
        <f t="shared" si="2"/>
        <v>19548.599999999999</v>
      </c>
      <c r="G27" s="64">
        <v>14656</v>
      </c>
      <c r="H27" s="64">
        <v>14986</v>
      </c>
      <c r="I27" s="63">
        <f t="shared" si="0"/>
        <v>330</v>
      </c>
      <c r="J27" s="47">
        <f t="shared" si="4"/>
        <v>102.25</v>
      </c>
      <c r="K27" s="45">
        <v>7086</v>
      </c>
      <c r="L27" s="45">
        <f t="shared" si="1"/>
        <v>7900</v>
      </c>
      <c r="M27" s="48">
        <f t="shared" si="3"/>
        <v>40.409999999999997</v>
      </c>
      <c r="N27" s="40" t="s">
        <v>41</v>
      </c>
    </row>
    <row r="28" spans="1:14" ht="15.75">
      <c r="A28" s="9">
        <v>19</v>
      </c>
      <c r="B28" s="19" t="s">
        <v>20</v>
      </c>
      <c r="C28" s="43">
        <v>91197.2</v>
      </c>
      <c r="D28" s="44" t="e">
        <f>#REF!+#REF!+#REF!</f>
        <v>#REF!</v>
      </c>
      <c r="E28" s="45">
        <v>45143.199999999997</v>
      </c>
      <c r="F28" s="45">
        <f t="shared" si="2"/>
        <v>46054</v>
      </c>
      <c r="G28" s="64">
        <v>2133</v>
      </c>
      <c r="H28" s="64">
        <v>1355</v>
      </c>
      <c r="I28" s="63">
        <f t="shared" si="0"/>
        <v>-778</v>
      </c>
      <c r="J28" s="47">
        <f t="shared" si="4"/>
        <v>63.53</v>
      </c>
      <c r="K28" s="45">
        <v>1355</v>
      </c>
      <c r="L28" s="45">
        <f t="shared" si="1"/>
        <v>0</v>
      </c>
      <c r="M28" s="48">
        <f t="shared" si="3"/>
        <v>0</v>
      </c>
      <c r="N28" s="40"/>
    </row>
    <row r="29" spans="1:14" ht="15.75">
      <c r="A29" s="9">
        <v>20</v>
      </c>
      <c r="B29" s="19" t="s">
        <v>21</v>
      </c>
      <c r="C29" s="43">
        <v>58787.3</v>
      </c>
      <c r="D29" s="44" t="e">
        <f>#REF!+#REF!+#REF!</f>
        <v>#REF!</v>
      </c>
      <c r="E29" s="45">
        <v>46133.1</v>
      </c>
      <c r="F29" s="45">
        <f t="shared" si="2"/>
        <v>12654.2</v>
      </c>
      <c r="G29" s="64">
        <v>5231</v>
      </c>
      <c r="H29" s="64">
        <v>3311</v>
      </c>
      <c r="I29" s="63">
        <f t="shared" si="0"/>
        <v>-1920</v>
      </c>
      <c r="J29" s="47">
        <f t="shared" si="4"/>
        <v>63.3</v>
      </c>
      <c r="K29" s="45">
        <v>3311</v>
      </c>
      <c r="L29" s="45">
        <f t="shared" si="1"/>
        <v>0</v>
      </c>
      <c r="M29" s="48">
        <f t="shared" si="3"/>
        <v>0</v>
      </c>
      <c r="N29" s="40"/>
    </row>
    <row r="30" spans="1:14" ht="15.75">
      <c r="A30" s="9">
        <v>21</v>
      </c>
      <c r="B30" s="19" t="s">
        <v>22</v>
      </c>
      <c r="C30" s="43">
        <v>107929.03</v>
      </c>
      <c r="D30" s="44" t="e">
        <f>#REF!+#REF!+#REF!</f>
        <v>#REF!</v>
      </c>
      <c r="E30" s="45">
        <v>61182.2</v>
      </c>
      <c r="F30" s="45">
        <f t="shared" si="2"/>
        <v>46746.83</v>
      </c>
      <c r="G30" s="64">
        <v>1668.4</v>
      </c>
      <c r="H30" s="64">
        <v>0</v>
      </c>
      <c r="I30" s="63">
        <f t="shared" si="0"/>
        <v>-1668.4</v>
      </c>
      <c r="J30" s="47">
        <f t="shared" si="4"/>
        <v>0</v>
      </c>
      <c r="K30" s="45">
        <v>0</v>
      </c>
      <c r="L30" s="45">
        <f t="shared" si="1"/>
        <v>0</v>
      </c>
      <c r="M30" s="48">
        <f t="shared" si="3"/>
        <v>0</v>
      </c>
      <c r="N30" s="40"/>
    </row>
    <row r="31" spans="1:14" ht="15.75">
      <c r="A31" s="9">
        <v>22</v>
      </c>
      <c r="B31" s="19" t="s">
        <v>23</v>
      </c>
      <c r="C31" s="43">
        <v>137121.9</v>
      </c>
      <c r="D31" s="44" t="e">
        <f>#REF!+#REF!+#REF!</f>
        <v>#REF!</v>
      </c>
      <c r="E31" s="45">
        <v>68542.2</v>
      </c>
      <c r="F31" s="45">
        <f t="shared" si="2"/>
        <v>68579.7</v>
      </c>
      <c r="G31" s="64">
        <v>3179</v>
      </c>
      <c r="H31" s="64">
        <v>0</v>
      </c>
      <c r="I31" s="63">
        <f t="shared" si="0"/>
        <v>-3179</v>
      </c>
      <c r="J31" s="47">
        <v>0</v>
      </c>
      <c r="K31" s="45">
        <v>0</v>
      </c>
      <c r="L31" s="45">
        <f t="shared" si="1"/>
        <v>0</v>
      </c>
      <c r="M31" s="48">
        <f t="shared" si="3"/>
        <v>0</v>
      </c>
      <c r="N31" s="40"/>
    </row>
    <row r="32" spans="1:14" ht="15.75">
      <c r="A32" s="9">
        <v>23</v>
      </c>
      <c r="B32" s="19" t="s">
        <v>24</v>
      </c>
      <c r="C32" s="43">
        <v>168550.1</v>
      </c>
      <c r="D32" s="44" t="e">
        <f>#REF!+#REF!+#REF!</f>
        <v>#REF!</v>
      </c>
      <c r="E32" s="45">
        <v>75500.899999999994</v>
      </c>
      <c r="F32" s="45">
        <f t="shared" si="2"/>
        <v>93049.2</v>
      </c>
      <c r="G32" s="64">
        <v>0</v>
      </c>
      <c r="H32" s="64">
        <v>0</v>
      </c>
      <c r="I32" s="63">
        <f t="shared" si="0"/>
        <v>0</v>
      </c>
      <c r="J32" s="47">
        <v>0</v>
      </c>
      <c r="K32" s="45">
        <v>0</v>
      </c>
      <c r="L32" s="45">
        <f t="shared" si="1"/>
        <v>0</v>
      </c>
      <c r="M32" s="48">
        <f t="shared" si="3"/>
        <v>0</v>
      </c>
      <c r="N32" s="40"/>
    </row>
    <row r="33" spans="1:14" ht="15.75">
      <c r="A33" s="9">
        <v>24</v>
      </c>
      <c r="B33" s="19" t="s">
        <v>25</v>
      </c>
      <c r="C33" s="43">
        <v>135443.19</v>
      </c>
      <c r="D33" s="44" t="e">
        <f>#REF!+#REF!+#REF!</f>
        <v>#REF!</v>
      </c>
      <c r="E33" s="45">
        <v>36886.5</v>
      </c>
      <c r="F33" s="45">
        <f t="shared" si="2"/>
        <v>98556.69</v>
      </c>
      <c r="G33" s="64">
        <v>5180.3</v>
      </c>
      <c r="H33" s="64">
        <v>4224.3</v>
      </c>
      <c r="I33" s="63">
        <f t="shared" si="0"/>
        <v>-956</v>
      </c>
      <c r="J33" s="47">
        <f>H33/G33*100</f>
        <v>81.55</v>
      </c>
      <c r="K33" s="45">
        <v>4224.3</v>
      </c>
      <c r="L33" s="45">
        <f t="shared" si="1"/>
        <v>0</v>
      </c>
      <c r="M33" s="48">
        <f t="shared" si="3"/>
        <v>0</v>
      </c>
      <c r="N33" s="40"/>
    </row>
    <row r="34" spans="1:14" ht="15.75">
      <c r="A34" s="9">
        <v>25</v>
      </c>
      <c r="B34" s="19" t="s">
        <v>26</v>
      </c>
      <c r="C34" s="43">
        <v>105234.5</v>
      </c>
      <c r="D34" s="44" t="e">
        <f>#REF!+#REF!+#REF!</f>
        <v>#REF!</v>
      </c>
      <c r="E34" s="45">
        <v>63412</v>
      </c>
      <c r="F34" s="45">
        <f t="shared" si="2"/>
        <v>41822.5</v>
      </c>
      <c r="G34" s="64">
        <v>3474.8</v>
      </c>
      <c r="H34" s="64">
        <v>3474.8</v>
      </c>
      <c r="I34" s="63">
        <f t="shared" si="0"/>
        <v>0</v>
      </c>
      <c r="J34" s="47">
        <f>H34/G34*100</f>
        <v>100</v>
      </c>
      <c r="K34" s="45">
        <v>3474.8</v>
      </c>
      <c r="L34" s="45">
        <f t="shared" si="1"/>
        <v>0</v>
      </c>
      <c r="M34" s="48">
        <f t="shared" si="3"/>
        <v>0</v>
      </c>
      <c r="N34" s="40"/>
    </row>
    <row r="35" spans="1:14" ht="15.75">
      <c r="A35" s="9">
        <v>26</v>
      </c>
      <c r="B35" s="19" t="s">
        <v>27</v>
      </c>
      <c r="C35" s="43">
        <v>234207.6</v>
      </c>
      <c r="D35" s="44" t="e">
        <f>#REF!+#REF!+#REF!</f>
        <v>#REF!</v>
      </c>
      <c r="E35" s="45">
        <v>68619.399999999994</v>
      </c>
      <c r="F35" s="45">
        <f t="shared" si="2"/>
        <v>165588.20000000001</v>
      </c>
      <c r="G35" s="64">
        <v>0</v>
      </c>
      <c r="H35" s="64">
        <v>0</v>
      </c>
      <c r="I35" s="63">
        <f t="shared" si="0"/>
        <v>0</v>
      </c>
      <c r="J35" s="47">
        <v>0</v>
      </c>
      <c r="K35" s="45">
        <v>0</v>
      </c>
      <c r="L35" s="45">
        <f t="shared" si="1"/>
        <v>0</v>
      </c>
      <c r="M35" s="48">
        <f t="shared" si="3"/>
        <v>0</v>
      </c>
      <c r="N35" s="40"/>
    </row>
    <row r="36" spans="1:14" ht="15.75">
      <c r="A36" s="9">
        <v>27</v>
      </c>
      <c r="B36" s="19" t="s">
        <v>28</v>
      </c>
      <c r="C36" s="43">
        <v>56646.5</v>
      </c>
      <c r="D36" s="44" t="e">
        <f>#REF!+#REF!+#REF!</f>
        <v>#REF!</v>
      </c>
      <c r="E36" s="45">
        <v>26407.7</v>
      </c>
      <c r="F36" s="45">
        <f t="shared" si="2"/>
        <v>30238.799999999999</v>
      </c>
      <c r="G36" s="64">
        <v>0</v>
      </c>
      <c r="H36" s="64">
        <v>0</v>
      </c>
      <c r="I36" s="63">
        <f t="shared" si="0"/>
        <v>0</v>
      </c>
      <c r="J36" s="47">
        <v>0</v>
      </c>
      <c r="K36" s="45">
        <v>0</v>
      </c>
      <c r="L36" s="45">
        <f t="shared" si="1"/>
        <v>0</v>
      </c>
      <c r="M36" s="48">
        <f t="shared" si="3"/>
        <v>0</v>
      </c>
      <c r="N36" s="41"/>
    </row>
    <row r="37" spans="1:14" ht="15.75">
      <c r="A37" s="9">
        <v>28</v>
      </c>
      <c r="B37" s="19" t="s">
        <v>29</v>
      </c>
      <c r="C37" s="43">
        <v>81572.3</v>
      </c>
      <c r="D37" s="44" t="e">
        <f>#REF!+#REF!+#REF!</f>
        <v>#REF!</v>
      </c>
      <c r="E37" s="45">
        <v>29751.9</v>
      </c>
      <c r="F37" s="45">
        <f t="shared" si="2"/>
        <v>51820.4</v>
      </c>
      <c r="G37" s="64">
        <v>0</v>
      </c>
      <c r="H37" s="64">
        <v>0</v>
      </c>
      <c r="I37" s="63">
        <f t="shared" si="0"/>
        <v>0</v>
      </c>
      <c r="J37" s="47">
        <v>0</v>
      </c>
      <c r="K37" s="45">
        <v>0</v>
      </c>
      <c r="L37" s="45">
        <f t="shared" si="1"/>
        <v>0</v>
      </c>
      <c r="M37" s="48">
        <f t="shared" si="3"/>
        <v>0</v>
      </c>
      <c r="N37" s="41"/>
    </row>
    <row r="38" spans="1:14" ht="16.5" thickBot="1">
      <c r="A38" s="10">
        <v>29</v>
      </c>
      <c r="B38" s="20" t="s">
        <v>30</v>
      </c>
      <c r="C38" s="50">
        <v>70674.44</v>
      </c>
      <c r="D38" s="44" t="e">
        <f>#REF!+#REF!+#REF!</f>
        <v>#REF!</v>
      </c>
      <c r="E38" s="51">
        <v>632.70000000000005</v>
      </c>
      <c r="F38" s="51">
        <f t="shared" si="2"/>
        <v>70041.740000000005</v>
      </c>
      <c r="G38" s="67">
        <v>0</v>
      </c>
      <c r="H38" s="67">
        <v>0</v>
      </c>
      <c r="I38" s="63">
        <f t="shared" si="0"/>
        <v>0</v>
      </c>
      <c r="J38" s="47">
        <v>0</v>
      </c>
      <c r="K38" s="51">
        <v>0</v>
      </c>
      <c r="L38" s="45">
        <f t="shared" si="1"/>
        <v>0</v>
      </c>
      <c r="M38" s="48">
        <f t="shared" si="3"/>
        <v>0</v>
      </c>
      <c r="N38" s="28"/>
    </row>
    <row r="39" spans="1:14" s="12" customFormat="1" ht="16.5" thickBot="1">
      <c r="A39" s="11"/>
      <c r="B39" s="18" t="s">
        <v>32</v>
      </c>
      <c r="C39" s="53">
        <f>SUM(C10:C38)</f>
        <v>7189700.5999999996</v>
      </c>
      <c r="D39" s="54" t="e">
        <f>SUM(D10:D37)</f>
        <v>#REF!</v>
      </c>
      <c r="E39" s="55">
        <f>SUM(E10:E38)</f>
        <v>1589518.7</v>
      </c>
      <c r="F39" s="56">
        <f>SUM(F10:F38)</f>
        <v>5600181.9000000004</v>
      </c>
      <c r="G39" s="57">
        <f>SUM(G10:G38)</f>
        <v>1430806.83</v>
      </c>
      <c r="H39" s="53">
        <f>SUM(H10:H38)</f>
        <v>1725027.14</v>
      </c>
      <c r="I39" s="58">
        <f>SUM(I10:I38)</f>
        <v>294220.31</v>
      </c>
      <c r="J39" s="58">
        <f>H39/G39*100</f>
        <v>120.56</v>
      </c>
      <c r="K39" s="56">
        <f>SUM(K10:K38)</f>
        <v>274498.14</v>
      </c>
      <c r="L39" s="56">
        <f>SUM(L10:L38)</f>
        <v>1450529</v>
      </c>
      <c r="M39" s="59">
        <f t="shared" si="3"/>
        <v>25.9</v>
      </c>
      <c r="N39" s="34"/>
    </row>
    <row r="40" spans="1:14" ht="15">
      <c r="A40" s="2"/>
      <c r="B40" s="13"/>
      <c r="C40" s="14"/>
      <c r="D40" s="33"/>
      <c r="E40" s="33"/>
      <c r="F40" s="33"/>
      <c r="G40" s="31"/>
      <c r="H40" s="31"/>
      <c r="I40" s="31"/>
      <c r="J40" s="31"/>
      <c r="K40" s="31"/>
      <c r="L40" s="31"/>
      <c r="M40" s="30"/>
    </row>
    <row r="41" spans="1:14">
      <c r="G41" s="31"/>
    </row>
    <row r="42" spans="1:14">
      <c r="G42" s="32"/>
    </row>
    <row r="43" spans="1:14">
      <c r="G43" s="32"/>
    </row>
    <row r="44" spans="1:14">
      <c r="G44" s="32"/>
    </row>
    <row r="45" spans="1:14">
      <c r="G45" s="32"/>
    </row>
    <row r="46" spans="1:14">
      <c r="G46" s="15"/>
    </row>
    <row r="47" spans="1:14">
      <c r="G47" s="16"/>
    </row>
    <row r="48" spans="1:14">
      <c r="G48" s="17"/>
    </row>
    <row r="49" spans="7:7">
      <c r="G49" s="17"/>
    </row>
    <row r="50" spans="7:7">
      <c r="G50" s="17"/>
    </row>
    <row r="51" spans="7:7">
      <c r="G51" s="17"/>
    </row>
    <row r="52" spans="7:7">
      <c r="G52" s="17"/>
    </row>
    <row r="53" spans="7:7">
      <c r="G53" s="17"/>
    </row>
    <row r="54" spans="7:7">
      <c r="G54" s="17"/>
    </row>
    <row r="55" spans="7:7">
      <c r="G55" s="17"/>
    </row>
    <row r="56" spans="7:7">
      <c r="G56" s="17"/>
    </row>
    <row r="57" spans="7:7">
      <c r="G57" s="17"/>
    </row>
  </sheetData>
  <mergeCells count="12">
    <mergeCell ref="M5:M7"/>
    <mergeCell ref="N5:N7"/>
    <mergeCell ref="A1:N1"/>
    <mergeCell ref="A2:N2"/>
    <mergeCell ref="A5:B7"/>
    <mergeCell ref="C5:C7"/>
    <mergeCell ref="D5:D7"/>
    <mergeCell ref="E5:E7"/>
    <mergeCell ref="F5:F7"/>
    <mergeCell ref="G5:J6"/>
    <mergeCell ref="K5:K7"/>
    <mergeCell ref="L5:L7"/>
  </mergeCells>
  <pageMargins left="0" right="0" top="0.35433070866141736" bottom="0.15748031496062992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57"/>
  <sheetViews>
    <sheetView tabSelected="1" workbookViewId="0">
      <selection activeCell="M45" sqref="M45"/>
    </sheetView>
  </sheetViews>
  <sheetFormatPr defaultColWidth="12.7109375" defaultRowHeight="14.25"/>
  <cols>
    <col min="1" max="1" width="3.42578125" style="1" customWidth="1"/>
    <col min="2" max="2" width="26.28515625" style="1" customWidth="1"/>
    <col min="3" max="3" width="17.28515625" style="1" customWidth="1"/>
    <col min="4" max="4" width="15" style="1" hidden="1" customWidth="1"/>
    <col min="5" max="6" width="20" style="1" customWidth="1"/>
    <col min="7" max="7" width="17.7109375" style="1" customWidth="1"/>
    <col min="8" max="8" width="16.5703125" style="1" customWidth="1"/>
    <col min="9" max="9" width="14.28515625" style="1" customWidth="1"/>
    <col min="10" max="10" width="16.140625" style="1" customWidth="1"/>
    <col min="11" max="11" width="20.5703125" style="1" customWidth="1"/>
    <col min="12" max="12" width="19.7109375" style="1" customWidth="1"/>
    <col min="13" max="13" width="27.5703125" style="25" customWidth="1"/>
    <col min="14" max="14" width="26.28515625" style="26" customWidth="1"/>
    <col min="15" max="16384" width="12.7109375" style="1"/>
  </cols>
  <sheetData>
    <row r="1" spans="1:30" ht="18.75">
      <c r="A1" s="85" t="s">
        <v>38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30" ht="20.45" customHeight="1">
      <c r="A2" s="85" t="s">
        <v>65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30" ht="20.45" customHeight="1">
      <c r="A3" s="76"/>
      <c r="B3" s="76"/>
      <c r="C3" s="77"/>
      <c r="D3" s="77"/>
      <c r="E3" s="78"/>
      <c r="F3" s="78"/>
      <c r="G3" s="76"/>
      <c r="H3" s="76"/>
      <c r="I3" s="76"/>
      <c r="J3" s="76"/>
      <c r="K3" s="76"/>
      <c r="L3" s="76"/>
      <c r="M3" s="76"/>
      <c r="N3" s="24"/>
    </row>
    <row r="4" spans="1:30" ht="15" thickBot="1">
      <c r="A4" s="2"/>
      <c r="B4" s="2"/>
      <c r="C4" s="2"/>
      <c r="G4" s="2"/>
      <c r="H4" s="2"/>
      <c r="I4" s="2"/>
      <c r="J4" s="2"/>
      <c r="K4" s="2"/>
      <c r="L4" s="2"/>
      <c r="N4" s="75" t="s">
        <v>44</v>
      </c>
    </row>
    <row r="5" spans="1:30" ht="73.900000000000006" customHeight="1" thickBot="1">
      <c r="A5" s="86" t="s">
        <v>31</v>
      </c>
      <c r="B5" s="87"/>
      <c r="C5" s="105" t="s">
        <v>45</v>
      </c>
      <c r="D5" s="109" t="s">
        <v>0</v>
      </c>
      <c r="E5" s="79" t="s">
        <v>64</v>
      </c>
      <c r="F5" s="79" t="s">
        <v>33</v>
      </c>
      <c r="G5" s="96" t="s">
        <v>58</v>
      </c>
      <c r="H5" s="97"/>
      <c r="I5" s="97"/>
      <c r="J5" s="97"/>
      <c r="K5" s="79" t="s">
        <v>49</v>
      </c>
      <c r="L5" s="102" t="s">
        <v>68</v>
      </c>
      <c r="M5" s="79" t="s">
        <v>43</v>
      </c>
      <c r="N5" s="82" t="s">
        <v>37</v>
      </c>
    </row>
    <row r="6" spans="1:30" ht="42" hidden="1" customHeight="1">
      <c r="A6" s="88"/>
      <c r="B6" s="89"/>
      <c r="C6" s="106"/>
      <c r="D6" s="110"/>
      <c r="E6" s="80"/>
      <c r="F6" s="80"/>
      <c r="G6" s="98"/>
      <c r="H6" s="99"/>
      <c r="I6" s="99"/>
      <c r="J6" s="99"/>
      <c r="K6" s="107"/>
      <c r="L6" s="103"/>
      <c r="M6" s="80"/>
      <c r="N6" s="83"/>
    </row>
    <row r="7" spans="1:30" ht="94.15" customHeight="1" thickBot="1">
      <c r="A7" s="88"/>
      <c r="B7" s="89"/>
      <c r="C7" s="106"/>
      <c r="D7" s="110"/>
      <c r="E7" s="80"/>
      <c r="F7" s="80"/>
      <c r="G7" s="72" t="s">
        <v>66</v>
      </c>
      <c r="H7" s="73" t="s">
        <v>67</v>
      </c>
      <c r="I7" s="72" t="s">
        <v>35</v>
      </c>
      <c r="J7" s="73" t="s">
        <v>36</v>
      </c>
      <c r="K7" s="108"/>
      <c r="L7" s="104"/>
      <c r="M7" s="81"/>
      <c r="N7" s="84"/>
    </row>
    <row r="8" spans="1:30" ht="18" customHeight="1" thickBot="1">
      <c r="A8" s="3" t="s">
        <v>1</v>
      </c>
      <c r="B8" s="21">
        <v>1</v>
      </c>
      <c r="C8" s="22">
        <v>2</v>
      </c>
      <c r="D8" s="23">
        <v>49</v>
      </c>
      <c r="E8" s="23">
        <v>3</v>
      </c>
      <c r="F8" s="23" t="s">
        <v>34</v>
      </c>
      <c r="G8" s="23">
        <v>5</v>
      </c>
      <c r="H8" s="23">
        <v>6</v>
      </c>
      <c r="I8" s="23" t="s">
        <v>39</v>
      </c>
      <c r="J8" s="35" t="s">
        <v>40</v>
      </c>
      <c r="K8" s="23">
        <v>9</v>
      </c>
      <c r="L8" s="23" t="s">
        <v>47</v>
      </c>
      <c r="M8" s="39" t="s">
        <v>48</v>
      </c>
      <c r="N8" s="42">
        <v>12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</row>
    <row r="9" spans="1:30" ht="13.35" customHeight="1">
      <c r="A9" s="5"/>
      <c r="B9" s="7"/>
      <c r="C9" s="6"/>
      <c r="D9" s="8"/>
      <c r="E9" s="8"/>
      <c r="F9" s="8"/>
      <c r="G9" s="61"/>
      <c r="H9" s="66"/>
      <c r="I9" s="62"/>
      <c r="J9" s="36"/>
      <c r="K9" s="8"/>
      <c r="L9" s="8"/>
      <c r="M9" s="29"/>
      <c r="N9" s="27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spans="1:30" ht="15.75">
      <c r="A10" s="9">
        <v>1</v>
      </c>
      <c r="B10" s="19" t="s">
        <v>2</v>
      </c>
      <c r="C10" s="43">
        <v>2644946.1</v>
      </c>
      <c r="D10" s="44" t="e">
        <f>#REF!+#REF!+#REF!</f>
        <v>#REF!</v>
      </c>
      <c r="E10" s="45">
        <v>0</v>
      </c>
      <c r="F10" s="45">
        <f>C10-E10</f>
        <v>2644946.1</v>
      </c>
      <c r="G10" s="64">
        <v>994580</v>
      </c>
      <c r="H10" s="64">
        <v>1071013</v>
      </c>
      <c r="I10" s="63">
        <f>H10-G10</f>
        <v>76433</v>
      </c>
      <c r="J10" s="47">
        <f>H10/G10*100</f>
        <v>107.68</v>
      </c>
      <c r="K10" s="45">
        <v>41463</v>
      </c>
      <c r="L10" s="45">
        <f>H10-K10</f>
        <v>1029550</v>
      </c>
      <c r="M10" s="48">
        <f>L10/F10*100</f>
        <v>38.93</v>
      </c>
      <c r="N10" s="40" t="s">
        <v>41</v>
      </c>
    </row>
    <row r="11" spans="1:30" ht="15.75">
      <c r="A11" s="9">
        <v>2</v>
      </c>
      <c r="B11" s="19" t="s">
        <v>3</v>
      </c>
      <c r="C11" s="43">
        <v>600312.63</v>
      </c>
      <c r="D11" s="44" t="e">
        <f>#REF!+#REF!+#REF!</f>
        <v>#REF!</v>
      </c>
      <c r="E11" s="45">
        <v>50914.8</v>
      </c>
      <c r="F11" s="45">
        <f t="shared" ref="F11:F38" si="0">C11-E11</f>
        <v>549397.82999999996</v>
      </c>
      <c r="G11" s="64">
        <v>231821</v>
      </c>
      <c r="H11" s="64">
        <v>221321</v>
      </c>
      <c r="I11" s="63">
        <f t="shared" ref="I11:I38" si="1">H11-G11</f>
        <v>-10500</v>
      </c>
      <c r="J11" s="47">
        <f>H11/G11*100</f>
        <v>95.47</v>
      </c>
      <c r="K11" s="45">
        <v>11321</v>
      </c>
      <c r="L11" s="45">
        <f t="shared" ref="L11:L38" si="2">H11-K11</f>
        <v>210000</v>
      </c>
      <c r="M11" s="48">
        <f t="shared" ref="M11:M38" si="3">L11/F11*100</f>
        <v>38.22</v>
      </c>
      <c r="N11" s="40" t="s">
        <v>41</v>
      </c>
    </row>
    <row r="12" spans="1:30" ht="15.75">
      <c r="A12" s="9">
        <v>3</v>
      </c>
      <c r="B12" s="19" t="s">
        <v>4</v>
      </c>
      <c r="C12" s="43">
        <v>352726</v>
      </c>
      <c r="D12" s="44" t="e">
        <f>#REF!+#REF!+#REF!</f>
        <v>#REF!</v>
      </c>
      <c r="E12" s="45">
        <v>160699.9</v>
      </c>
      <c r="F12" s="45">
        <f t="shared" si="0"/>
        <v>192026.1</v>
      </c>
      <c r="G12" s="64">
        <v>49054</v>
      </c>
      <c r="H12" s="64">
        <v>46704</v>
      </c>
      <c r="I12" s="63">
        <f t="shared" si="1"/>
        <v>-2350</v>
      </c>
      <c r="J12" s="47">
        <f>H12/G12*100</f>
        <v>95.21</v>
      </c>
      <c r="K12" s="45">
        <v>5904</v>
      </c>
      <c r="L12" s="45">
        <f t="shared" si="2"/>
        <v>40800</v>
      </c>
      <c r="M12" s="48">
        <f t="shared" si="3"/>
        <v>21.25</v>
      </c>
      <c r="N12" s="40" t="s">
        <v>41</v>
      </c>
    </row>
    <row r="13" spans="1:30" ht="15.75">
      <c r="A13" s="9">
        <v>4</v>
      </c>
      <c r="B13" s="19" t="s">
        <v>5</v>
      </c>
      <c r="C13" s="43">
        <v>176595.15</v>
      </c>
      <c r="D13" s="44" t="e">
        <f>#REF!+#REF!+#REF!</f>
        <v>#REF!</v>
      </c>
      <c r="E13" s="45">
        <v>43858.3</v>
      </c>
      <c r="F13" s="45">
        <f t="shared" si="0"/>
        <v>132736.85</v>
      </c>
      <c r="G13" s="65">
        <v>0</v>
      </c>
      <c r="H13" s="65">
        <v>0</v>
      </c>
      <c r="I13" s="63">
        <f t="shared" si="1"/>
        <v>0</v>
      </c>
      <c r="J13" s="47">
        <v>0</v>
      </c>
      <c r="K13" s="45">
        <v>0</v>
      </c>
      <c r="L13" s="45">
        <f t="shared" si="2"/>
        <v>0</v>
      </c>
      <c r="M13" s="48">
        <f t="shared" si="3"/>
        <v>0</v>
      </c>
      <c r="N13" s="40"/>
    </row>
    <row r="14" spans="1:30" ht="15.75">
      <c r="A14" s="9">
        <v>5</v>
      </c>
      <c r="B14" s="19" t="s">
        <v>6</v>
      </c>
      <c r="C14" s="43">
        <v>584577.02</v>
      </c>
      <c r="D14" s="44" t="e">
        <f>#REF!+#REF!+#REF!</f>
        <v>#REF!</v>
      </c>
      <c r="E14" s="45">
        <v>116122.4</v>
      </c>
      <c r="F14" s="45">
        <f t="shared" si="0"/>
        <v>468454.62</v>
      </c>
      <c r="G14" s="64">
        <v>168296.54</v>
      </c>
      <c r="H14" s="64">
        <v>182146.54</v>
      </c>
      <c r="I14" s="63">
        <f t="shared" si="1"/>
        <v>13850</v>
      </c>
      <c r="J14" s="47">
        <f>H14/G14*100</f>
        <v>108.23</v>
      </c>
      <c r="K14" s="45">
        <v>99196.54</v>
      </c>
      <c r="L14" s="45">
        <f t="shared" si="2"/>
        <v>82950</v>
      </c>
      <c r="M14" s="48">
        <f t="shared" si="3"/>
        <v>17.71</v>
      </c>
      <c r="N14" s="40" t="s">
        <v>41</v>
      </c>
    </row>
    <row r="15" spans="1:30" ht="15.75">
      <c r="A15" s="9">
        <v>6</v>
      </c>
      <c r="B15" s="19" t="s">
        <v>7</v>
      </c>
      <c r="C15" s="43">
        <v>396179.78</v>
      </c>
      <c r="D15" s="44" t="e">
        <f>#REF!+#REF!+#REF!</f>
        <v>#REF!</v>
      </c>
      <c r="E15" s="45">
        <v>14175.6</v>
      </c>
      <c r="F15" s="45">
        <f t="shared" si="0"/>
        <v>382004.18</v>
      </c>
      <c r="G15" s="64">
        <v>48913</v>
      </c>
      <c r="H15" s="64">
        <v>31266</v>
      </c>
      <c r="I15" s="63">
        <f t="shared" si="1"/>
        <v>-17647</v>
      </c>
      <c r="J15" s="47">
        <f>H15/G15*100</f>
        <v>63.92</v>
      </c>
      <c r="K15" s="45">
        <v>0</v>
      </c>
      <c r="L15" s="45">
        <f t="shared" si="2"/>
        <v>31266</v>
      </c>
      <c r="M15" s="48">
        <f t="shared" si="3"/>
        <v>8.18</v>
      </c>
      <c r="N15" s="40" t="s">
        <v>41</v>
      </c>
    </row>
    <row r="16" spans="1:30" ht="15.75">
      <c r="A16" s="9">
        <v>7</v>
      </c>
      <c r="B16" s="19" t="s">
        <v>8</v>
      </c>
      <c r="C16" s="43">
        <v>191643.93</v>
      </c>
      <c r="D16" s="44" t="e">
        <f>#REF!+#REF!+#REF!</f>
        <v>#REF!</v>
      </c>
      <c r="E16" s="45">
        <v>41322.699999999997</v>
      </c>
      <c r="F16" s="45">
        <f t="shared" si="0"/>
        <v>150321.23000000001</v>
      </c>
      <c r="G16" s="64">
        <v>20945</v>
      </c>
      <c r="H16" s="64">
        <v>18775</v>
      </c>
      <c r="I16" s="63">
        <f t="shared" si="1"/>
        <v>-2170</v>
      </c>
      <c r="J16" s="47">
        <f>H16/G16*100</f>
        <v>89.64</v>
      </c>
      <c r="K16" s="45">
        <v>1981</v>
      </c>
      <c r="L16" s="45">
        <f t="shared" si="2"/>
        <v>16794</v>
      </c>
      <c r="M16" s="48">
        <f t="shared" si="3"/>
        <v>11.17</v>
      </c>
      <c r="N16" s="40" t="s">
        <v>41</v>
      </c>
    </row>
    <row r="17" spans="1:14" ht="15.75">
      <c r="A17" s="9">
        <v>8</v>
      </c>
      <c r="B17" s="19" t="s">
        <v>9</v>
      </c>
      <c r="C17" s="43">
        <v>110414.82</v>
      </c>
      <c r="D17" s="44" t="e">
        <f>#REF!+#REF!+#REF!</f>
        <v>#REF!</v>
      </c>
      <c r="E17" s="45">
        <v>58337.5</v>
      </c>
      <c r="F17" s="45">
        <f>C17-E17</f>
        <v>52077.32</v>
      </c>
      <c r="G17" s="64">
        <v>0</v>
      </c>
      <c r="H17" s="64">
        <v>0</v>
      </c>
      <c r="I17" s="63">
        <f t="shared" si="1"/>
        <v>0</v>
      </c>
      <c r="J17" s="47">
        <v>0</v>
      </c>
      <c r="K17" s="45">
        <v>0</v>
      </c>
      <c r="L17" s="45">
        <f t="shared" si="2"/>
        <v>0</v>
      </c>
      <c r="M17" s="48">
        <f t="shared" si="3"/>
        <v>0</v>
      </c>
      <c r="N17" s="40"/>
    </row>
    <row r="18" spans="1:14" ht="15.75">
      <c r="A18" s="9">
        <v>9</v>
      </c>
      <c r="B18" s="19" t="s">
        <v>10</v>
      </c>
      <c r="C18" s="43">
        <v>142927.18</v>
      </c>
      <c r="D18" s="44" t="e">
        <f>#REF!+#REF!+#REF!</f>
        <v>#REF!</v>
      </c>
      <c r="E18" s="45">
        <v>84822.1</v>
      </c>
      <c r="F18" s="45">
        <f t="shared" si="0"/>
        <v>58105.08</v>
      </c>
      <c r="G18" s="64">
        <v>5002</v>
      </c>
      <c r="H18" s="64">
        <v>3668</v>
      </c>
      <c r="I18" s="63">
        <f t="shared" si="1"/>
        <v>-1334</v>
      </c>
      <c r="J18" s="47">
        <f t="shared" ref="J17:J18" si="4">H18/G18*100</f>
        <v>73.33</v>
      </c>
      <c r="K18" s="45">
        <v>2668</v>
      </c>
      <c r="L18" s="45">
        <f t="shared" si="2"/>
        <v>1000</v>
      </c>
      <c r="M18" s="48">
        <f t="shared" si="3"/>
        <v>1.72</v>
      </c>
      <c r="N18" s="40" t="s">
        <v>41</v>
      </c>
    </row>
    <row r="19" spans="1:14" ht="15.75">
      <c r="A19" s="9">
        <v>10</v>
      </c>
      <c r="B19" s="19" t="s">
        <v>11</v>
      </c>
      <c r="C19" s="43">
        <v>158024.76</v>
      </c>
      <c r="D19" s="44" t="e">
        <f>#REF!+#REF!+#REF!</f>
        <v>#REF!</v>
      </c>
      <c r="E19" s="45">
        <v>83459.600000000006</v>
      </c>
      <c r="F19" s="45">
        <f t="shared" si="0"/>
        <v>74565.16</v>
      </c>
      <c r="G19" s="64">
        <v>5389</v>
      </c>
      <c r="H19" s="64">
        <v>13722.33</v>
      </c>
      <c r="I19" s="63">
        <f t="shared" si="1"/>
        <v>8333.33</v>
      </c>
      <c r="J19" s="47">
        <f>H19/G19*100</f>
        <v>254.64</v>
      </c>
      <c r="K19" s="45">
        <v>5389</v>
      </c>
      <c r="L19" s="45">
        <f t="shared" si="2"/>
        <v>8333.33</v>
      </c>
      <c r="M19" s="48">
        <f t="shared" si="3"/>
        <v>11.18</v>
      </c>
      <c r="N19" s="40" t="s">
        <v>41</v>
      </c>
    </row>
    <row r="20" spans="1:14" ht="15.75">
      <c r="A20" s="9">
        <v>11</v>
      </c>
      <c r="B20" s="19" t="s">
        <v>12</v>
      </c>
      <c r="C20" s="43">
        <v>124962.34</v>
      </c>
      <c r="D20" s="44" t="e">
        <f>#REF!+#REF!+#REF!</f>
        <v>#REF!</v>
      </c>
      <c r="E20" s="45">
        <v>45432</v>
      </c>
      <c r="F20" s="45">
        <f t="shared" si="0"/>
        <v>79530.34</v>
      </c>
      <c r="G20" s="64">
        <v>3287</v>
      </c>
      <c r="H20" s="64">
        <v>0</v>
      </c>
      <c r="I20" s="63">
        <f t="shared" si="1"/>
        <v>-3287</v>
      </c>
      <c r="J20" s="47">
        <f>H20/G20*100</f>
        <v>0</v>
      </c>
      <c r="K20" s="45">
        <v>0</v>
      </c>
      <c r="L20" s="45">
        <f t="shared" si="2"/>
        <v>0</v>
      </c>
      <c r="M20" s="48">
        <f t="shared" si="3"/>
        <v>0</v>
      </c>
      <c r="N20" s="40"/>
    </row>
    <row r="21" spans="1:14" ht="15.75">
      <c r="A21" s="9">
        <v>12</v>
      </c>
      <c r="B21" s="19" t="s">
        <v>13</v>
      </c>
      <c r="C21" s="43">
        <v>104256.81</v>
      </c>
      <c r="D21" s="44" t="e">
        <f>#REF!+#REF!+#REF!</f>
        <v>#REF!</v>
      </c>
      <c r="E21" s="45">
        <v>55564.4</v>
      </c>
      <c r="F21" s="45">
        <f t="shared" si="0"/>
        <v>48692.41</v>
      </c>
      <c r="G21" s="64">
        <v>8900</v>
      </c>
      <c r="H21" s="64">
        <v>10083</v>
      </c>
      <c r="I21" s="63">
        <f t="shared" si="1"/>
        <v>1183</v>
      </c>
      <c r="J21" s="47">
        <f>H21/G21*100</f>
        <v>113.29</v>
      </c>
      <c r="K21" s="45">
        <v>0</v>
      </c>
      <c r="L21" s="45">
        <f t="shared" si="2"/>
        <v>10083</v>
      </c>
      <c r="M21" s="48">
        <f t="shared" si="3"/>
        <v>20.71</v>
      </c>
      <c r="N21" s="40" t="s">
        <v>41</v>
      </c>
    </row>
    <row r="22" spans="1:14" ht="15.75">
      <c r="A22" s="9">
        <v>13</v>
      </c>
      <c r="B22" s="19" t="s">
        <v>14</v>
      </c>
      <c r="C22" s="43">
        <v>296146.69</v>
      </c>
      <c r="D22" s="44" t="e">
        <f>#REF!+#REF!+#REF!</f>
        <v>#REF!</v>
      </c>
      <c r="E22" s="45">
        <v>171773.4</v>
      </c>
      <c r="F22" s="45">
        <f t="shared" si="0"/>
        <v>124373.29</v>
      </c>
      <c r="G22" s="64">
        <v>3669</v>
      </c>
      <c r="H22" s="64">
        <v>3669</v>
      </c>
      <c r="I22" s="63">
        <f t="shared" si="1"/>
        <v>0</v>
      </c>
      <c r="J22" s="47">
        <f>H22/G22*100</f>
        <v>100</v>
      </c>
      <c r="K22" s="45">
        <v>3669</v>
      </c>
      <c r="L22" s="45">
        <f t="shared" si="2"/>
        <v>0</v>
      </c>
      <c r="M22" s="48">
        <f>L22/F22*100</f>
        <v>0</v>
      </c>
      <c r="N22" s="40"/>
    </row>
    <row r="23" spans="1:14" ht="15.75">
      <c r="A23" s="9">
        <v>14</v>
      </c>
      <c r="B23" s="19" t="s">
        <v>15</v>
      </c>
      <c r="C23" s="43">
        <v>140574.79999999999</v>
      </c>
      <c r="D23" s="44" t="e">
        <f>#REF!+#REF!+#REF!</f>
        <v>#REF!</v>
      </c>
      <c r="E23" s="45">
        <v>82461.2</v>
      </c>
      <c r="F23" s="45">
        <f t="shared" si="0"/>
        <v>58113.599999999999</v>
      </c>
      <c r="G23" s="64">
        <v>12669</v>
      </c>
      <c r="H23" s="64">
        <v>12619</v>
      </c>
      <c r="I23" s="63">
        <f t="shared" si="1"/>
        <v>-50</v>
      </c>
      <c r="J23" s="47">
        <f>H23/G23*100</f>
        <v>99.61</v>
      </c>
      <c r="K23" s="45">
        <v>12619</v>
      </c>
      <c r="L23" s="45">
        <f t="shared" si="2"/>
        <v>0</v>
      </c>
      <c r="M23" s="48">
        <f t="shared" si="3"/>
        <v>0</v>
      </c>
      <c r="N23" s="40"/>
    </row>
    <row r="24" spans="1:14" ht="15.75">
      <c r="A24" s="9">
        <v>15</v>
      </c>
      <c r="B24" s="19" t="s">
        <v>16</v>
      </c>
      <c r="C24" s="43">
        <v>81954.02</v>
      </c>
      <c r="D24" s="44" t="e">
        <f>#REF!+#REF!+#REF!</f>
        <v>#REF!</v>
      </c>
      <c r="E24" s="45">
        <v>55130.400000000001</v>
      </c>
      <c r="F24" s="45">
        <f t="shared" si="0"/>
        <v>26823.62</v>
      </c>
      <c r="G24" s="64">
        <v>0</v>
      </c>
      <c r="H24" s="64">
        <v>0</v>
      </c>
      <c r="I24" s="63">
        <f t="shared" si="1"/>
        <v>0</v>
      </c>
      <c r="J24" s="47">
        <v>0</v>
      </c>
      <c r="K24" s="45">
        <v>0</v>
      </c>
      <c r="L24" s="45">
        <f t="shared" si="2"/>
        <v>0</v>
      </c>
      <c r="M24" s="48">
        <f t="shared" si="3"/>
        <v>0</v>
      </c>
      <c r="N24" s="40"/>
    </row>
    <row r="25" spans="1:14" ht="15.75">
      <c r="A25" s="9">
        <v>16</v>
      </c>
      <c r="B25" s="19" t="s">
        <v>17</v>
      </c>
      <c r="C25" s="43">
        <v>145856.25</v>
      </c>
      <c r="D25" s="44" t="e">
        <f>#REF!+#REF!+#REF!</f>
        <v>#REF!</v>
      </c>
      <c r="E25" s="45">
        <v>62941.599999999999</v>
      </c>
      <c r="F25" s="45">
        <f t="shared" si="0"/>
        <v>82914.649999999994</v>
      </c>
      <c r="G25" s="64">
        <v>61046</v>
      </c>
      <c r="H25" s="64">
        <v>50572.7</v>
      </c>
      <c r="I25" s="63">
        <f t="shared" si="1"/>
        <v>-10473.299999999999</v>
      </c>
      <c r="J25" s="47">
        <f t="shared" ref="J25:J29" si="5">H25/G25*100</f>
        <v>82.84</v>
      </c>
      <c r="K25" s="45">
        <v>13046</v>
      </c>
      <c r="L25" s="45">
        <f t="shared" si="2"/>
        <v>37526.699999999997</v>
      </c>
      <c r="M25" s="48">
        <f t="shared" si="3"/>
        <v>45.26</v>
      </c>
      <c r="N25" s="40" t="s">
        <v>41</v>
      </c>
    </row>
    <row r="26" spans="1:14" ht="15.75">
      <c r="A26" s="9">
        <v>17</v>
      </c>
      <c r="B26" s="19" t="s">
        <v>18</v>
      </c>
      <c r="C26" s="43">
        <v>100215.62</v>
      </c>
      <c r="D26" s="44" t="e">
        <f>#REF!+#REF!+#REF!</f>
        <v>#REF!</v>
      </c>
      <c r="E26" s="45">
        <v>74468.899999999994</v>
      </c>
      <c r="F26" s="45">
        <f t="shared" si="0"/>
        <v>25746.720000000001</v>
      </c>
      <c r="G26" s="64">
        <v>5935</v>
      </c>
      <c r="H26" s="64">
        <v>5312</v>
      </c>
      <c r="I26" s="63">
        <f t="shared" si="1"/>
        <v>-623</v>
      </c>
      <c r="J26" s="47">
        <f t="shared" si="5"/>
        <v>89.5</v>
      </c>
      <c r="K26" s="45">
        <v>5312</v>
      </c>
      <c r="L26" s="45">
        <f t="shared" si="2"/>
        <v>0</v>
      </c>
      <c r="M26" s="48">
        <f t="shared" si="3"/>
        <v>0</v>
      </c>
      <c r="N26" s="40"/>
    </row>
    <row r="27" spans="1:14" ht="15.75">
      <c r="A27" s="9">
        <v>18</v>
      </c>
      <c r="B27" s="19" t="s">
        <v>19</v>
      </c>
      <c r="C27" s="43">
        <v>104061</v>
      </c>
      <c r="D27" s="44" t="e">
        <f>#REF!+#REF!+#REF!</f>
        <v>#REF!</v>
      </c>
      <c r="E27" s="45">
        <v>63119.5</v>
      </c>
      <c r="F27" s="45">
        <f t="shared" si="0"/>
        <v>40941.5</v>
      </c>
      <c r="G27" s="64">
        <v>11501</v>
      </c>
      <c r="H27" s="64">
        <v>11001</v>
      </c>
      <c r="I27" s="63">
        <f t="shared" si="1"/>
        <v>-500</v>
      </c>
      <c r="J27" s="47">
        <f t="shared" si="5"/>
        <v>95.65</v>
      </c>
      <c r="K27" s="45">
        <v>5601</v>
      </c>
      <c r="L27" s="45">
        <f t="shared" si="2"/>
        <v>5400</v>
      </c>
      <c r="M27" s="48">
        <f t="shared" si="3"/>
        <v>13.19</v>
      </c>
      <c r="N27" s="40" t="s">
        <v>41</v>
      </c>
    </row>
    <row r="28" spans="1:14" ht="15.75">
      <c r="A28" s="9">
        <v>19</v>
      </c>
      <c r="B28" s="19" t="s">
        <v>20</v>
      </c>
      <c r="C28" s="43">
        <v>115842.13</v>
      </c>
      <c r="D28" s="44" t="e">
        <f>#REF!+#REF!+#REF!</f>
        <v>#REF!</v>
      </c>
      <c r="E28" s="45">
        <v>57896.3</v>
      </c>
      <c r="F28" s="45">
        <f t="shared" si="0"/>
        <v>57945.83</v>
      </c>
      <c r="G28" s="64">
        <v>1115</v>
      </c>
      <c r="H28" s="64">
        <v>795</v>
      </c>
      <c r="I28" s="63">
        <f t="shared" si="1"/>
        <v>-320</v>
      </c>
      <c r="J28" s="47">
        <f t="shared" si="5"/>
        <v>71.3</v>
      </c>
      <c r="K28" s="45">
        <v>795</v>
      </c>
      <c r="L28" s="45">
        <f>H28-K28</f>
        <v>0</v>
      </c>
      <c r="M28" s="48">
        <f t="shared" si="3"/>
        <v>0</v>
      </c>
      <c r="N28" s="40"/>
    </row>
    <row r="29" spans="1:14" ht="15.75">
      <c r="A29" s="9">
        <v>20</v>
      </c>
      <c r="B29" s="19" t="s">
        <v>21</v>
      </c>
      <c r="C29" s="43">
        <v>69510.73</v>
      </c>
      <c r="D29" s="44" t="e">
        <f>#REF!+#REF!+#REF!</f>
        <v>#REF!</v>
      </c>
      <c r="E29" s="45">
        <v>48084.800000000003</v>
      </c>
      <c r="F29" s="45">
        <f t="shared" si="0"/>
        <v>21425.93</v>
      </c>
      <c r="G29" s="64">
        <v>1871</v>
      </c>
      <c r="H29" s="64">
        <v>0</v>
      </c>
      <c r="I29" s="63">
        <f t="shared" si="1"/>
        <v>-1871</v>
      </c>
      <c r="J29" s="47">
        <f t="shared" si="5"/>
        <v>0</v>
      </c>
      <c r="K29" s="45">
        <v>0</v>
      </c>
      <c r="L29" s="45">
        <f t="shared" si="2"/>
        <v>0</v>
      </c>
      <c r="M29" s="48">
        <f t="shared" si="3"/>
        <v>0</v>
      </c>
      <c r="N29" s="40"/>
    </row>
    <row r="30" spans="1:14" ht="15.75">
      <c r="A30" s="9">
        <v>21</v>
      </c>
      <c r="B30" s="19" t="s">
        <v>22</v>
      </c>
      <c r="C30" s="43">
        <v>115137.22</v>
      </c>
      <c r="D30" s="44" t="e">
        <f>#REF!+#REF!+#REF!</f>
        <v>#REF!</v>
      </c>
      <c r="E30" s="45">
        <v>76644.100000000006</v>
      </c>
      <c r="F30" s="45">
        <f t="shared" si="0"/>
        <v>38493.120000000003</v>
      </c>
      <c r="G30" s="64">
        <v>0</v>
      </c>
      <c r="H30" s="64">
        <v>0</v>
      </c>
      <c r="I30" s="63">
        <f t="shared" si="1"/>
        <v>0</v>
      </c>
      <c r="J30" s="47">
        <v>0</v>
      </c>
      <c r="K30" s="45">
        <v>0</v>
      </c>
      <c r="L30" s="45">
        <f t="shared" si="2"/>
        <v>0</v>
      </c>
      <c r="M30" s="48">
        <f t="shared" si="3"/>
        <v>0</v>
      </c>
      <c r="N30" s="40"/>
    </row>
    <row r="31" spans="1:14" ht="15.75">
      <c r="A31" s="9">
        <v>22</v>
      </c>
      <c r="B31" s="19" t="s">
        <v>23</v>
      </c>
      <c r="C31" s="43">
        <v>152666.18</v>
      </c>
      <c r="D31" s="44" t="e">
        <f>#REF!+#REF!+#REF!</f>
        <v>#REF!</v>
      </c>
      <c r="E31" s="45">
        <v>84522.9</v>
      </c>
      <c r="F31" s="45">
        <f t="shared" si="0"/>
        <v>68143.28</v>
      </c>
      <c r="G31" s="64">
        <v>0</v>
      </c>
      <c r="H31" s="64">
        <v>0</v>
      </c>
      <c r="I31" s="63">
        <f t="shared" si="1"/>
        <v>0</v>
      </c>
      <c r="J31" s="47">
        <v>0</v>
      </c>
      <c r="K31" s="45">
        <v>0</v>
      </c>
      <c r="L31" s="45">
        <f t="shared" si="2"/>
        <v>0</v>
      </c>
      <c r="M31" s="48">
        <f t="shared" si="3"/>
        <v>0</v>
      </c>
      <c r="N31" s="40"/>
    </row>
    <row r="32" spans="1:14" ht="15.75">
      <c r="A32" s="9">
        <v>23</v>
      </c>
      <c r="B32" s="19" t="s">
        <v>24</v>
      </c>
      <c r="C32" s="43">
        <v>188003.08</v>
      </c>
      <c r="D32" s="44" t="e">
        <f>#REF!+#REF!+#REF!</f>
        <v>#REF!</v>
      </c>
      <c r="E32" s="45">
        <v>90042.1</v>
      </c>
      <c r="F32" s="45">
        <f t="shared" si="0"/>
        <v>97960.98</v>
      </c>
      <c r="G32" s="64">
        <v>0</v>
      </c>
      <c r="H32" s="64">
        <v>0</v>
      </c>
      <c r="I32" s="63">
        <f t="shared" si="1"/>
        <v>0</v>
      </c>
      <c r="J32" s="47">
        <v>0</v>
      </c>
      <c r="K32" s="45">
        <v>0</v>
      </c>
      <c r="L32" s="45">
        <f t="shared" si="2"/>
        <v>0</v>
      </c>
      <c r="M32" s="48">
        <f t="shared" si="3"/>
        <v>0</v>
      </c>
      <c r="N32" s="40"/>
    </row>
    <row r="33" spans="1:14" ht="15.75">
      <c r="A33" s="9">
        <v>24</v>
      </c>
      <c r="B33" s="19" t="s">
        <v>25</v>
      </c>
      <c r="C33" s="43">
        <v>177308.25</v>
      </c>
      <c r="D33" s="44" t="e">
        <f>#REF!+#REF!+#REF!</f>
        <v>#REF!</v>
      </c>
      <c r="E33" s="45">
        <v>29300.5</v>
      </c>
      <c r="F33" s="45">
        <f t="shared" si="0"/>
        <v>148007.75</v>
      </c>
      <c r="G33" s="64">
        <v>3507.3</v>
      </c>
      <c r="H33" s="64">
        <v>0</v>
      </c>
      <c r="I33" s="63">
        <f t="shared" si="1"/>
        <v>-3507.3</v>
      </c>
      <c r="J33" s="47">
        <f>H33/G33*100</f>
        <v>0</v>
      </c>
      <c r="K33" s="45">
        <v>0</v>
      </c>
      <c r="L33" s="45">
        <f t="shared" si="2"/>
        <v>0</v>
      </c>
      <c r="M33" s="48">
        <f t="shared" si="3"/>
        <v>0</v>
      </c>
      <c r="N33" s="40"/>
    </row>
    <row r="34" spans="1:14" ht="15.75">
      <c r="A34" s="9">
        <v>25</v>
      </c>
      <c r="B34" s="19" t="s">
        <v>26</v>
      </c>
      <c r="C34" s="43">
        <v>143086.69</v>
      </c>
      <c r="D34" s="44" t="e">
        <f>#REF!+#REF!+#REF!</f>
        <v>#REF!</v>
      </c>
      <c r="E34" s="45">
        <v>68467.100000000006</v>
      </c>
      <c r="F34" s="45">
        <f t="shared" si="0"/>
        <v>74619.59</v>
      </c>
      <c r="G34" s="64">
        <v>3474.8</v>
      </c>
      <c r="H34" s="64">
        <v>3474.8</v>
      </c>
      <c r="I34" s="63">
        <f t="shared" si="1"/>
        <v>0</v>
      </c>
      <c r="J34" s="47">
        <f>H34/G34*100</f>
        <v>100</v>
      </c>
      <c r="K34" s="45">
        <v>3474.8</v>
      </c>
      <c r="L34" s="45">
        <f t="shared" si="2"/>
        <v>0</v>
      </c>
      <c r="M34" s="48">
        <f t="shared" si="3"/>
        <v>0</v>
      </c>
      <c r="N34" s="40"/>
    </row>
    <row r="35" spans="1:14" ht="15.75">
      <c r="A35" s="9">
        <v>26</v>
      </c>
      <c r="B35" s="19" t="s">
        <v>27</v>
      </c>
      <c r="C35" s="43">
        <v>280410.5</v>
      </c>
      <c r="D35" s="44" t="e">
        <f>#REF!+#REF!+#REF!</f>
        <v>#REF!</v>
      </c>
      <c r="E35" s="45">
        <v>93552.5</v>
      </c>
      <c r="F35" s="45">
        <f t="shared" si="0"/>
        <v>186858</v>
      </c>
      <c r="G35" s="64">
        <v>0</v>
      </c>
      <c r="H35" s="64">
        <v>0</v>
      </c>
      <c r="I35" s="63">
        <f t="shared" si="1"/>
        <v>0</v>
      </c>
      <c r="J35" s="47">
        <v>0</v>
      </c>
      <c r="K35" s="45">
        <v>0</v>
      </c>
      <c r="L35" s="45">
        <f t="shared" si="2"/>
        <v>0</v>
      </c>
      <c r="M35" s="48">
        <f t="shared" si="3"/>
        <v>0</v>
      </c>
      <c r="N35" s="40"/>
    </row>
    <row r="36" spans="1:14" ht="15.75">
      <c r="A36" s="9">
        <v>27</v>
      </c>
      <c r="B36" s="19" t="s">
        <v>28</v>
      </c>
      <c r="C36" s="43">
        <v>48400.3</v>
      </c>
      <c r="D36" s="44" t="e">
        <f>#REF!+#REF!+#REF!</f>
        <v>#REF!</v>
      </c>
      <c r="E36" s="45">
        <v>29504.5</v>
      </c>
      <c r="F36" s="45">
        <f t="shared" si="0"/>
        <v>18895.8</v>
      </c>
      <c r="G36" s="64">
        <v>0</v>
      </c>
      <c r="H36" s="64">
        <v>0</v>
      </c>
      <c r="I36" s="63">
        <f t="shared" si="1"/>
        <v>0</v>
      </c>
      <c r="J36" s="47">
        <v>0</v>
      </c>
      <c r="K36" s="45">
        <v>0</v>
      </c>
      <c r="L36" s="45">
        <f t="shared" si="2"/>
        <v>0</v>
      </c>
      <c r="M36" s="48">
        <f t="shared" si="3"/>
        <v>0</v>
      </c>
      <c r="N36" s="41"/>
    </row>
    <row r="37" spans="1:14" ht="15.75">
      <c r="A37" s="9">
        <v>28</v>
      </c>
      <c r="B37" s="19" t="s">
        <v>29</v>
      </c>
      <c r="C37" s="43">
        <v>83430.27</v>
      </c>
      <c r="D37" s="44" t="e">
        <f>#REF!+#REF!+#REF!</f>
        <v>#REF!</v>
      </c>
      <c r="E37" s="45">
        <v>34710.300000000003</v>
      </c>
      <c r="F37" s="45">
        <f t="shared" si="0"/>
        <v>48719.97</v>
      </c>
      <c r="G37" s="64">
        <v>0</v>
      </c>
      <c r="H37" s="64">
        <v>0</v>
      </c>
      <c r="I37" s="63">
        <f t="shared" si="1"/>
        <v>0</v>
      </c>
      <c r="J37" s="47">
        <v>0</v>
      </c>
      <c r="K37" s="45">
        <v>0</v>
      </c>
      <c r="L37" s="45">
        <f t="shared" si="2"/>
        <v>0</v>
      </c>
      <c r="M37" s="48">
        <f t="shared" si="3"/>
        <v>0</v>
      </c>
      <c r="N37" s="41"/>
    </row>
    <row r="38" spans="1:14" ht="16.5" thickBot="1">
      <c r="A38" s="10">
        <v>29</v>
      </c>
      <c r="B38" s="20" t="s">
        <v>30</v>
      </c>
      <c r="C38" s="50">
        <v>83746.09</v>
      </c>
      <c r="D38" s="44" t="e">
        <f>#REF!+#REF!+#REF!</f>
        <v>#REF!</v>
      </c>
      <c r="E38" s="51">
        <v>0</v>
      </c>
      <c r="F38" s="51">
        <f t="shared" si="0"/>
        <v>83746.09</v>
      </c>
      <c r="G38" s="67">
        <v>0</v>
      </c>
      <c r="H38" s="67">
        <v>0</v>
      </c>
      <c r="I38" s="63">
        <f t="shared" si="1"/>
        <v>0</v>
      </c>
      <c r="J38" s="47">
        <v>0</v>
      </c>
      <c r="K38" s="51">
        <v>0</v>
      </c>
      <c r="L38" s="45">
        <f t="shared" si="2"/>
        <v>0</v>
      </c>
      <c r="M38" s="48">
        <f t="shared" si="3"/>
        <v>0</v>
      </c>
      <c r="N38" s="28"/>
    </row>
    <row r="39" spans="1:14" s="12" customFormat="1" ht="16.5" thickBot="1">
      <c r="A39" s="11"/>
      <c r="B39" s="18" t="s">
        <v>32</v>
      </c>
      <c r="C39" s="53">
        <f>SUM(C10:C38)</f>
        <v>7913916.3399999999</v>
      </c>
      <c r="D39" s="54" t="e">
        <f>SUM(D10:D37)</f>
        <v>#REF!</v>
      </c>
      <c r="E39" s="55">
        <f>SUM(E10:E38)</f>
        <v>1877329.4</v>
      </c>
      <c r="F39" s="56">
        <f>SUM(F10:F38)</f>
        <v>6036586.9400000004</v>
      </c>
      <c r="G39" s="57">
        <f>SUM(G10:G38)</f>
        <v>1640975.64</v>
      </c>
      <c r="H39" s="53">
        <f>SUM(H10:H38)</f>
        <v>1686142.37</v>
      </c>
      <c r="I39" s="58">
        <f>SUM(I10:I38)</f>
        <v>45166.73</v>
      </c>
      <c r="J39" s="58">
        <f>H39/G39*100</f>
        <v>102.75</v>
      </c>
      <c r="K39" s="56">
        <f>SUM(K10:K38)</f>
        <v>212439.34</v>
      </c>
      <c r="L39" s="56">
        <f>SUM(L10:L38)</f>
        <v>1473703.03</v>
      </c>
      <c r="M39" s="59">
        <f>L39/F39*100</f>
        <v>24.41</v>
      </c>
      <c r="N39" s="34"/>
    </row>
    <row r="40" spans="1:14" ht="15">
      <c r="A40" s="2"/>
      <c r="B40" s="13"/>
      <c r="C40" s="14"/>
      <c r="D40" s="33"/>
      <c r="E40" s="33"/>
      <c r="F40" s="33"/>
      <c r="G40" s="31"/>
      <c r="H40" s="31"/>
      <c r="I40" s="31"/>
      <c r="J40" s="31"/>
      <c r="K40" s="31"/>
      <c r="L40" s="31"/>
      <c r="M40" s="30"/>
    </row>
    <row r="41" spans="1:14">
      <c r="G41" s="31"/>
    </row>
    <row r="42" spans="1:14">
      <c r="G42" s="32"/>
    </row>
    <row r="43" spans="1:14">
      <c r="G43" s="32"/>
    </row>
    <row r="44" spans="1:14">
      <c r="G44" s="32"/>
    </row>
    <row r="45" spans="1:14">
      <c r="G45" s="32"/>
    </row>
    <row r="46" spans="1:14">
      <c r="G46" s="15"/>
    </row>
    <row r="47" spans="1:14">
      <c r="G47" s="16"/>
    </row>
    <row r="48" spans="1:14">
      <c r="G48" s="17"/>
    </row>
    <row r="49" spans="7:7">
      <c r="G49" s="17"/>
    </row>
    <row r="50" spans="7:7">
      <c r="G50" s="17"/>
    </row>
    <row r="51" spans="7:7">
      <c r="G51" s="17"/>
    </row>
    <row r="52" spans="7:7">
      <c r="G52" s="17"/>
    </row>
    <row r="53" spans="7:7">
      <c r="G53" s="17"/>
    </row>
    <row r="54" spans="7:7">
      <c r="G54" s="17"/>
    </row>
    <row r="55" spans="7:7">
      <c r="G55" s="17"/>
    </row>
    <row r="56" spans="7:7">
      <c r="G56" s="17"/>
    </row>
    <row r="57" spans="7:7">
      <c r="G57" s="17"/>
    </row>
  </sheetData>
  <mergeCells count="12">
    <mergeCell ref="M5:M7"/>
    <mergeCell ref="N5:N7"/>
    <mergeCell ref="A1:N1"/>
    <mergeCell ref="A2:N2"/>
    <mergeCell ref="A5:B7"/>
    <mergeCell ref="C5:C7"/>
    <mergeCell ref="D5:D7"/>
    <mergeCell ref="E5:E7"/>
    <mergeCell ref="F5:F7"/>
    <mergeCell ref="G5:J6"/>
    <mergeCell ref="K5:K7"/>
    <mergeCell ref="L5:L7"/>
  </mergeCells>
  <pageMargins left="0" right="0" top="0.35433070866141736" bottom="0.15748031496062992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01.01.2015</vt:lpstr>
      <vt:lpstr>01.02.2015</vt:lpstr>
      <vt:lpstr>01.03.2015</vt:lpstr>
      <vt:lpstr>01.12.2016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Киселёва Н.В.</cp:lastModifiedBy>
  <cp:lastPrinted>2016-12-15T05:45:54Z</cp:lastPrinted>
  <dcterms:created xsi:type="dcterms:W3CDTF">2011-03-10T01:31:12Z</dcterms:created>
  <dcterms:modified xsi:type="dcterms:W3CDTF">2016-12-15T05:50:11Z</dcterms:modified>
</cp:coreProperties>
</file>